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<sst xmlns="http://schemas.openxmlformats.org/spreadsheetml/2006/main" count="150" uniqueCount="104">
  <si>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</si>
  <si>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</si>
  <si>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</si>
  <si>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</si>
  <si>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</si>
  <si>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</si>
  <si>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</si>
  <si>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</si>
  <si>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</si>
  <si>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</si>
  <si>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</si>
  <si>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</si>
  <si>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</si>
  <si>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</si>
  <si>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</si>
  <si>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</si>
  <si>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</si>
  <si>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</si>
  <si>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</si>
  <si>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</si>
  <si>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</si>
  <si>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</si>
  <si>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</si>
  <si>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</si>
  <si>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</si>
  <si>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</si>
  <si>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</si>
  <si>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</si>
  <si>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</si>
  <si>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</si>
  <si>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</si>
  <si>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</si>
  <si>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</si>
  <si>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</si>
  <si>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</si>
  <si>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</si>
  <si>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</si>
  <si>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</si>
  <si>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</si>
  <si>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</si>
  <si>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</si>
  <si>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</si>
  <si>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</si>
  <si>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</si>
  <si>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</si>
  <si>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</si>
  <si>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</si>
  <si>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</si>
  <si>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</si>
  <si>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</si>
  <si>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</si>
  <si>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</si>
  <si>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</si>
  <si>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</si>
  <si>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</si>
  <si>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</si>
  <si>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</si>
  <si>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</si>
  <si>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</si>
  <si>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</si>
  <si>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</si>
  <si>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</si>
  <si>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</si>
  <si>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</si>
  <si>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</si>
  <si>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</si>
  <si>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</si>
  <si>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</si>
  <si>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</si>
  <si>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</si>
  <si>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</si>
  <si>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</si>
  <si>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</si>
  <si>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</si>
  <si>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</si>
  <si>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</si>
  <si>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</si>
  <si>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</si>
  <si>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</si>
  <si>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</si>
  <si>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</si>
  <si>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</si>
  <si>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</si>
  <si>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</si>
  <si>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</si>
  <si>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</si>
  <si>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</si>
  <si>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</si>
  <si>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</si>
  <si>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</si>
  <si>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</si>
  <si>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</si>
  <si>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</si>
  <si>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</si>
  <si>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</si>
  <si>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</si>
  <si>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</si>
  <si>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</si>
  <si>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</si>
  <si>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</si>
  <si>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</si>
  <si>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</si>
  <si>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</si>
  <si>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15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</si>
</sst>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15" fillId="18" borderId="0" xfId="0" applyNumberFormat="1" applyFont="1" applyFill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7">
      <selection activeCell="E69" sqref="E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50" t="s">
        <v>103</v>
      </c>
      <c r="D4" s="151"/>
      <c r="E4" s="151"/>
      <c r="F4" s="15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7" t="s">
        <v>5</v>
      </c>
      <c r="D6" s="148"/>
      <c r="E6" s="149" t="s">
        <v>6</v>
      </c>
      <c r="F6" s="149"/>
      <c r="G6" s="27"/>
      <c r="I6"/>
    </row>
    <row r="7" spans="2:8" s="6" customFormat="1" ht="15">
      <c r="B7" s="28" t="s">
        <v>7</v>
      </c>
      <c r="C7" s="128">
        <v>0.052</v>
      </c>
      <c r="D7" s="14">
        <v>3.63</v>
      </c>
      <c r="E7" s="128">
        <f aca="true" t="shared" si="0" ref="E7:F9">C7*39.3683</f>
        <v>2.0471516</v>
      </c>
      <c r="F7" s="13">
        <f t="shared" si="0"/>
        <v>142.906929</v>
      </c>
      <c r="G7" s="29"/>
      <c r="H7" s="29"/>
    </row>
    <row r="8" spans="2:8" s="6" customFormat="1" ht="15">
      <c r="B8" s="28" t="s">
        <v>8</v>
      </c>
      <c r="C8" s="153">
        <v>0.046</v>
      </c>
      <c r="D8" s="14">
        <v>3.674</v>
      </c>
      <c r="E8" s="153">
        <f t="shared" si="0"/>
        <v>1.8109418</v>
      </c>
      <c r="F8" s="13">
        <f t="shared" si="0"/>
        <v>144.6391342</v>
      </c>
      <c r="G8" s="27"/>
      <c r="H8" s="27"/>
    </row>
    <row r="9" spans="2:17" s="6" customFormat="1" ht="15">
      <c r="B9" s="28" t="s">
        <v>100</v>
      </c>
      <c r="C9" s="153">
        <v>0.044</v>
      </c>
      <c r="D9" s="14">
        <v>3.724</v>
      </c>
      <c r="E9" s="153">
        <f t="shared" si="0"/>
        <v>1.7322052</v>
      </c>
      <c r="F9" s="13">
        <f t="shared" si="0"/>
        <v>146.6075492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9" t="s">
        <v>9</v>
      </c>
      <c r="D11" s="149"/>
      <c r="E11" s="147" t="s">
        <v>6</v>
      </c>
      <c r="F11" s="148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48">
        <v>0.64</v>
      </c>
      <c r="D12" s="76">
        <v>154.75</v>
      </c>
      <c r="E12" s="48">
        <f>C12/D76</f>
        <v>0.6965607313887681</v>
      </c>
      <c r="F12" s="104">
        <f>D12/D76</f>
        <v>168.42620809751853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90</v>
      </c>
      <c r="C13" s="48">
        <v>0.76</v>
      </c>
      <c r="D13" s="76">
        <v>162.5</v>
      </c>
      <c r="E13" s="48">
        <f>C13/D76</f>
        <v>0.827165868524162</v>
      </c>
      <c r="F13" s="104">
        <f>D13/D76</f>
        <v>176.86112320417936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101</v>
      </c>
      <c r="C14" s="48">
        <v>1.04</v>
      </c>
      <c r="D14" s="13">
        <v>166</v>
      </c>
      <c r="E14" s="48">
        <f>C14/D76</f>
        <v>1.131911188506748</v>
      </c>
      <c r="F14" s="104">
        <f>D14/D76</f>
        <v>180.6704397039617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47" t="s">
        <v>5</v>
      </c>
      <c r="D16" s="148"/>
      <c r="E16" s="149" t="s">
        <v>6</v>
      </c>
      <c r="F16" s="149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28">
        <v>0.05</v>
      </c>
      <c r="D17" s="14">
        <v>4.73</v>
      </c>
      <c r="E17" s="128">
        <f aca="true" t="shared" si="1" ref="E17:F19">C17*36.7437</f>
        <v>1.8371849999999998</v>
      </c>
      <c r="F17" s="13">
        <f t="shared" si="1"/>
        <v>173.797701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28">
        <v>0.042</v>
      </c>
      <c r="D18" s="14">
        <v>4.78</v>
      </c>
      <c r="E18" s="128">
        <f t="shared" si="1"/>
        <v>1.5432354</v>
      </c>
      <c r="F18" s="13">
        <f t="shared" si="1"/>
        <v>175.634886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100</v>
      </c>
      <c r="C19" s="128">
        <v>0.04</v>
      </c>
      <c r="D19" s="14">
        <v>4.84</v>
      </c>
      <c r="E19" s="128">
        <f t="shared" si="1"/>
        <v>1.4697479999999998</v>
      </c>
      <c r="F19" s="13">
        <f t="shared" si="1"/>
        <v>177.83950799999997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49" t="s">
        <v>12</v>
      </c>
      <c r="D21" s="149"/>
      <c r="E21" s="147" t="s">
        <v>13</v>
      </c>
      <c r="F21" s="148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91</v>
      </c>
      <c r="C22" s="130">
        <v>0.75</v>
      </c>
      <c r="D22" s="104">
        <v>165</v>
      </c>
      <c r="E22" s="130">
        <f>C22/D76</f>
        <v>0.8162821070962125</v>
      </c>
      <c r="F22" s="104">
        <f>D22/D76</f>
        <v>179.58206356116676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92</v>
      </c>
      <c r="C23" s="130">
        <v>0.58</v>
      </c>
      <c r="D23" s="76">
        <v>170.75</v>
      </c>
      <c r="E23" s="130">
        <f>C23/D76</f>
        <v>0.631258162821071</v>
      </c>
      <c r="F23" s="104">
        <f>D23/D76</f>
        <v>185.84022638223772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93</v>
      </c>
      <c r="C24" s="130">
        <v>0.42</v>
      </c>
      <c r="D24" s="13">
        <v>176</v>
      </c>
      <c r="E24" s="130">
        <f>C24/D76</f>
        <v>0.457117979973879</v>
      </c>
      <c r="F24" s="104">
        <f>D24/D76</f>
        <v>191.55420113191119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49" t="s">
        <v>16</v>
      </c>
      <c r="D26" s="149"/>
      <c r="E26" s="149" t="s">
        <v>13</v>
      </c>
      <c r="F26" s="149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30">
        <v>1.24</v>
      </c>
      <c r="D27" s="76">
        <v>357.25</v>
      </c>
      <c r="E27" s="130">
        <f>C27/D76</f>
        <v>1.349586417065738</v>
      </c>
      <c r="F27" s="104">
        <f>D27/D76</f>
        <v>388.8223770134959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30">
        <v>1.3</v>
      </c>
      <c r="D28" s="76">
        <v>359.25</v>
      </c>
      <c r="E28" s="130">
        <f>C28/$D$76</f>
        <v>1.414888985633435</v>
      </c>
      <c r="F28" s="104">
        <f>D28/$D$76</f>
        <v>390.9991292990858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30">
        <v>1.4</v>
      </c>
      <c r="D29" s="100">
        <v>351</v>
      </c>
      <c r="E29" s="130">
        <f>C29/$D$76</f>
        <v>1.52372659991293</v>
      </c>
      <c r="F29" s="104">
        <f>D29/$D$76</f>
        <v>382.02002612102746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44" t="s">
        <v>5</v>
      </c>
      <c r="D31" s="145"/>
      <c r="E31" s="144" t="s">
        <v>6</v>
      </c>
      <c r="F31" s="145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33">
        <v>0.014</v>
      </c>
      <c r="D32" s="109">
        <v>1.996</v>
      </c>
      <c r="E32" s="133">
        <f aca="true" t="shared" si="2" ref="E32:F34">C32*58.0164</f>
        <v>0.8122296</v>
      </c>
      <c r="F32" s="104">
        <f t="shared" si="2"/>
        <v>115.8007344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33">
        <v>0.016</v>
      </c>
      <c r="D33" s="109">
        <v>1.99</v>
      </c>
      <c r="E33" s="133">
        <f t="shared" si="2"/>
        <v>0.9282623999999999</v>
      </c>
      <c r="F33" s="104">
        <f t="shared" si="2"/>
        <v>115.452636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100</v>
      </c>
      <c r="C34" s="133">
        <v>0.022</v>
      </c>
      <c r="D34" s="109">
        <v>2.04</v>
      </c>
      <c r="E34" s="133">
        <f t="shared" si="2"/>
        <v>1.2763608</v>
      </c>
      <c r="F34" s="104">
        <f t="shared" si="2"/>
        <v>118.353456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44" t="s">
        <v>5</v>
      </c>
      <c r="D36" s="145"/>
      <c r="E36" s="144" t="s">
        <v>6</v>
      </c>
      <c r="F36" s="145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21</v>
      </c>
      <c r="C37" s="133">
        <v>0.032</v>
      </c>
      <c r="D37" s="109">
        <v>8.78</v>
      </c>
      <c r="E37" s="133">
        <f aca="true" t="shared" si="3" ref="E37:F39">C37*36.7437</f>
        <v>1.1757984</v>
      </c>
      <c r="F37" s="104">
        <f t="shared" si="3"/>
        <v>322.60968599999995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7</v>
      </c>
      <c r="C38" s="133">
        <v>0.042</v>
      </c>
      <c r="D38" s="109">
        <v>8.776</v>
      </c>
      <c r="E38" s="133">
        <f t="shared" si="3"/>
        <v>1.5432354</v>
      </c>
      <c r="F38" s="104">
        <f t="shared" si="3"/>
        <v>322.46271119999994</v>
      </c>
      <c r="G38" s="29"/>
      <c r="H38" s="27"/>
      <c r="K38" s="26"/>
      <c r="L38" s="26"/>
      <c r="M38" s="26"/>
    </row>
    <row r="39" spans="2:13" s="6" customFormat="1" ht="15">
      <c r="B39" s="28" t="s">
        <v>8</v>
      </c>
      <c r="C39" s="133">
        <v>0.044</v>
      </c>
      <c r="D39" s="109">
        <v>8.824</v>
      </c>
      <c r="E39" s="133">
        <f t="shared" si="3"/>
        <v>1.6167227999999998</v>
      </c>
      <c r="F39" s="104">
        <f t="shared" si="3"/>
        <v>324.22640879999994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22</v>
      </c>
      <c r="C41" s="144" t="s">
        <v>23</v>
      </c>
      <c r="D41" s="145"/>
      <c r="E41" s="144" t="s">
        <v>6</v>
      </c>
      <c r="F41" s="145"/>
      <c r="G41" s="33"/>
      <c r="H41" s="33"/>
      <c r="I41" s="25"/>
      <c r="J41" s="6"/>
    </row>
    <row r="42" spans="2:13" s="25" customFormat="1" ht="15">
      <c r="B42" s="28" t="s">
        <v>21</v>
      </c>
      <c r="C42" s="133">
        <v>3.5</v>
      </c>
      <c r="D42" s="110" t="s">
        <v>97</v>
      </c>
      <c r="E42" s="133">
        <f aca="true" t="shared" si="4" ref="E42:F44">C42*1.1023</f>
        <v>3.8580500000000004</v>
      </c>
      <c r="F42" s="110" t="s">
        <v>97</v>
      </c>
      <c r="G42" s="29"/>
      <c r="H42" s="27"/>
      <c r="K42" s="6"/>
      <c r="L42" s="6"/>
      <c r="M42" s="6"/>
    </row>
    <row r="43" spans="2:19" s="25" customFormat="1" ht="15">
      <c r="B43" s="28" t="s">
        <v>7</v>
      </c>
      <c r="C43" s="133">
        <v>3.4</v>
      </c>
      <c r="D43" s="110">
        <v>272.4</v>
      </c>
      <c r="E43" s="133">
        <f t="shared" si="4"/>
        <v>3.74782</v>
      </c>
      <c r="F43" s="110">
        <f t="shared" si="4"/>
        <v>300.26652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8</v>
      </c>
      <c r="C44" s="133">
        <v>0.31</v>
      </c>
      <c r="D44" s="110">
        <v>275.5</v>
      </c>
      <c r="E44" s="133">
        <f t="shared" si="4"/>
        <v>0.341713</v>
      </c>
      <c r="F44" s="110">
        <f t="shared" si="4"/>
        <v>303.68365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34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24</v>
      </c>
      <c r="C46" s="144" t="s">
        <v>25</v>
      </c>
      <c r="D46" s="145"/>
      <c r="E46" s="144" t="s">
        <v>26</v>
      </c>
      <c r="F46" s="145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94</v>
      </c>
      <c r="C47" s="130">
        <v>0.1</v>
      </c>
      <c r="D47" s="104">
        <v>29.75</v>
      </c>
      <c r="E47" s="130">
        <f aca="true" t="shared" si="5" ref="E47:F49">C47/454*1000</f>
        <v>0.22026431718061676</v>
      </c>
      <c r="F47" s="104">
        <f t="shared" si="5"/>
        <v>65.52863436123347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</v>
      </c>
      <c r="C48" s="130">
        <v>0.1</v>
      </c>
      <c r="D48" s="104">
        <v>29.87</v>
      </c>
      <c r="E48" s="130">
        <f t="shared" si="5"/>
        <v>0.22026431718061676</v>
      </c>
      <c r="F48" s="104">
        <f t="shared" si="5"/>
        <v>65.79295154185021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100</v>
      </c>
      <c r="C49" s="130">
        <v>0.11</v>
      </c>
      <c r="D49" s="104">
        <v>30.15</v>
      </c>
      <c r="E49" s="130">
        <f t="shared" si="5"/>
        <v>0.2422907488986784</v>
      </c>
      <c r="F49" s="104">
        <f t="shared" si="5"/>
        <v>66.40969162995594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6.5" thickBot="1">
      <c r="B51" s="30" t="s">
        <v>27</v>
      </c>
      <c r="C51" s="144" t="s">
        <v>28</v>
      </c>
      <c r="D51" s="145"/>
      <c r="E51" s="144" t="s">
        <v>6</v>
      </c>
      <c r="F51" s="145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94</v>
      </c>
      <c r="C52" s="132">
        <v>0.215</v>
      </c>
      <c r="D52" s="109">
        <v>10.69</v>
      </c>
      <c r="E52" s="132">
        <f aca="true" t="shared" si="6" ref="E52:F54">C52*22.0462</f>
        <v>4.739933</v>
      </c>
      <c r="F52" s="104">
        <f t="shared" si="6"/>
        <v>235.67387799999997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8</v>
      </c>
      <c r="C53" s="132">
        <v>0.215</v>
      </c>
      <c r="D53" s="109">
        <v>11.01</v>
      </c>
      <c r="E53" s="132">
        <f t="shared" si="6"/>
        <v>4.739933</v>
      </c>
      <c r="F53" s="104">
        <f t="shared" si="6"/>
        <v>242.72866199999999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100</v>
      </c>
      <c r="C54" s="132">
        <v>0.215</v>
      </c>
      <c r="D54" s="109" t="s">
        <v>97</v>
      </c>
      <c r="E54" s="132">
        <f t="shared" si="6"/>
        <v>4.739933</v>
      </c>
      <c r="F54" s="104" t="s">
        <v>97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29</v>
      </c>
      <c r="C56" s="144" t="s">
        <v>30</v>
      </c>
      <c r="D56" s="145"/>
      <c r="E56" s="144" t="s">
        <v>31</v>
      </c>
      <c r="F56" s="145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96</v>
      </c>
      <c r="C57" s="15">
        <v>0.025</v>
      </c>
      <c r="D57" s="109">
        <v>1.35</v>
      </c>
      <c r="E57" s="15">
        <f aca="true" t="shared" si="7" ref="E57:F59">C57/3.785</f>
        <v>0.0066050198150594455</v>
      </c>
      <c r="F57" s="104">
        <f t="shared" si="7"/>
        <v>0.35667107001321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94</v>
      </c>
      <c r="C58" s="15">
        <v>0.021</v>
      </c>
      <c r="D58" s="109">
        <v>1.37</v>
      </c>
      <c r="E58" s="15">
        <f t="shared" si="7"/>
        <v>0.005548216644649934</v>
      </c>
      <c r="F58" s="104">
        <f t="shared" si="7"/>
        <v>0.3619550858652576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102</v>
      </c>
      <c r="C59" s="15">
        <v>0.021</v>
      </c>
      <c r="D59" s="109">
        <v>1.385</v>
      </c>
      <c r="E59" s="15">
        <f t="shared" si="7"/>
        <v>0.005548216644649934</v>
      </c>
      <c r="F59" s="104">
        <f t="shared" si="7"/>
        <v>0.36591809775429324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32</v>
      </c>
      <c r="C61" s="144" t="s">
        <v>33</v>
      </c>
      <c r="D61" s="145"/>
      <c r="E61" s="144" t="s">
        <v>34</v>
      </c>
      <c r="F61" s="145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95</v>
      </c>
      <c r="C62" s="154">
        <v>0</v>
      </c>
      <c r="D62" s="113">
        <v>0.78125</v>
      </c>
      <c r="E62" s="154">
        <f>C62/454*100</f>
        <v>0</v>
      </c>
      <c r="F62" s="111">
        <f>D62/454*1000</f>
        <v>1.7208149779735682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94</v>
      </c>
      <c r="C63" s="155">
        <v>0.00925</v>
      </c>
      <c r="D63" s="113">
        <v>0.7955</v>
      </c>
      <c r="E63" s="155">
        <f>C63/454*100</f>
        <v>0.0020374449339207045</v>
      </c>
      <c r="F63" s="111">
        <f>D63/454*1000</f>
        <v>1.7522026431718063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102</v>
      </c>
      <c r="C64" s="155">
        <v>0.004</v>
      </c>
      <c r="D64" s="113">
        <v>0.826</v>
      </c>
      <c r="E64" s="155">
        <f>C64/454*100</f>
        <v>0.0008810572687224669</v>
      </c>
      <c r="F64" s="111">
        <f>D64/454*1000</f>
        <v>1.8193832599118942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35</v>
      </c>
      <c r="C66" s="143" t="s">
        <v>33</v>
      </c>
      <c r="D66" s="143"/>
      <c r="E66" s="144" t="s">
        <v>36</v>
      </c>
      <c r="F66" s="145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98</v>
      </c>
      <c r="C67" s="69">
        <v>0.0004</v>
      </c>
      <c r="D67" s="108">
        <v>0.1488</v>
      </c>
      <c r="E67" s="69">
        <f aca="true" t="shared" si="8" ref="E67:F69">C67/454*1000000</f>
        <v>0.881057268722467</v>
      </c>
      <c r="F67" s="104">
        <f t="shared" si="8"/>
        <v>327.75330396475766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99</v>
      </c>
      <c r="C68" s="69">
        <v>0.0004</v>
      </c>
      <c r="D68" s="108">
        <v>0.1446</v>
      </c>
      <c r="E68" s="69">
        <f t="shared" si="8"/>
        <v>0.881057268722467</v>
      </c>
      <c r="F68" s="104">
        <f t="shared" si="8"/>
        <v>318.5022026431718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37</v>
      </c>
      <c r="C69" s="156">
        <v>0</v>
      </c>
      <c r="D69" s="108" t="s">
        <v>97</v>
      </c>
      <c r="E69" s="156">
        <f t="shared" si="8"/>
        <v>0</v>
      </c>
      <c r="F69" s="104" t="s">
        <v>97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38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39</v>
      </c>
      <c r="E74" s="49" t="s">
        <v>40</v>
      </c>
      <c r="F74" s="49" t="s">
        <v>41</v>
      </c>
      <c r="G74" s="49" t="s">
        <v>42</v>
      </c>
      <c r="H74" s="49" t="s">
        <v>43</v>
      </c>
      <c r="I74" s="49" t="s">
        <v>44</v>
      </c>
      <c r="J74" s="49" t="s">
        <v>45</v>
      </c>
      <c r="K74" s="49" t="s">
        <v>46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47</v>
      </c>
      <c r="D75" s="91" t="s">
        <v>48</v>
      </c>
      <c r="E75" s="92">
        <v>1.0884</v>
      </c>
      <c r="F75" s="92">
        <v>0.0085</v>
      </c>
      <c r="G75" s="92">
        <v>1.4266</v>
      </c>
      <c r="H75" s="92">
        <v>0.9942</v>
      </c>
      <c r="I75" s="92">
        <v>0.6875</v>
      </c>
      <c r="J75" s="92">
        <v>0.6899</v>
      </c>
      <c r="K75" s="92">
        <v>0.1283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49</v>
      </c>
      <c r="D76" s="93">
        <v>0.9188</v>
      </c>
      <c r="E76" s="93" t="s">
        <v>97</v>
      </c>
      <c r="F76" s="93">
        <v>0.0078</v>
      </c>
      <c r="G76" s="93">
        <v>1.3107</v>
      </c>
      <c r="H76" s="93">
        <v>0.9135</v>
      </c>
      <c r="I76" s="93">
        <v>0.6317</v>
      </c>
      <c r="J76" s="93">
        <v>0.6339</v>
      </c>
      <c r="K76" s="131">
        <v>0.1178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50</v>
      </c>
      <c r="D77" s="129">
        <v>117.19</v>
      </c>
      <c r="E77" s="92">
        <v>127.5496</v>
      </c>
      <c r="F77" s="92" t="s">
        <v>48</v>
      </c>
      <c r="G77" s="92">
        <v>167.1833</v>
      </c>
      <c r="H77" s="92">
        <v>116.5142</v>
      </c>
      <c r="I77" s="92">
        <v>80.5706</v>
      </c>
      <c r="J77" s="92">
        <v>80.8494</v>
      </c>
      <c r="K77" s="92">
        <v>5.03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51</v>
      </c>
      <c r="D78" s="93">
        <v>0.701</v>
      </c>
      <c r="E78" s="93">
        <v>0.7629</v>
      </c>
      <c r="F78" s="93">
        <v>0.006</v>
      </c>
      <c r="G78" s="93" t="s">
        <v>48</v>
      </c>
      <c r="H78" s="93">
        <v>0.6969</v>
      </c>
      <c r="I78" s="93">
        <v>0.4819</v>
      </c>
      <c r="J78" s="93">
        <v>0.4836</v>
      </c>
      <c r="K78" s="93">
        <v>0.0899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52</v>
      </c>
      <c r="D79" s="92">
        <v>1.0058</v>
      </c>
      <c r="E79" s="92">
        <v>1.0947</v>
      </c>
      <c r="F79" s="92">
        <v>0.0086</v>
      </c>
      <c r="G79" s="92">
        <v>1.4349</v>
      </c>
      <c r="H79" s="92" t="s">
        <v>48</v>
      </c>
      <c r="I79" s="92">
        <v>0.6915</v>
      </c>
      <c r="J79" s="92">
        <v>0.6939</v>
      </c>
      <c r="K79" s="129">
        <v>0.129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53</v>
      </c>
      <c r="D80" s="93">
        <v>1.4545</v>
      </c>
      <c r="E80" s="93">
        <v>1.5831</v>
      </c>
      <c r="F80" s="93">
        <v>0.0124</v>
      </c>
      <c r="G80" s="131">
        <v>2.075</v>
      </c>
      <c r="H80" s="131">
        <v>1.4461</v>
      </c>
      <c r="I80" s="131" t="s">
        <v>97</v>
      </c>
      <c r="J80" s="93">
        <v>1.0035</v>
      </c>
      <c r="K80" s="93">
        <v>0.1865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54</v>
      </c>
      <c r="D81" s="129">
        <v>1.4495</v>
      </c>
      <c r="E81" s="92">
        <v>1.5776</v>
      </c>
      <c r="F81" s="92">
        <v>0.0124</v>
      </c>
      <c r="G81" s="92">
        <v>2.0678</v>
      </c>
      <c r="H81" s="92">
        <v>1.4411</v>
      </c>
      <c r="I81" s="92">
        <v>0.9966</v>
      </c>
      <c r="J81" s="92" t="s">
        <v>97</v>
      </c>
      <c r="K81" s="129">
        <v>0.1859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55</v>
      </c>
      <c r="D82" s="131">
        <v>7.7971</v>
      </c>
      <c r="E82" s="93">
        <v>8.4864</v>
      </c>
      <c r="F82" s="93">
        <v>0.0665</v>
      </c>
      <c r="G82" s="93">
        <v>11.1233</v>
      </c>
      <c r="H82" s="93">
        <v>7.7521</v>
      </c>
      <c r="I82" s="93">
        <v>5.3607</v>
      </c>
      <c r="J82" s="93">
        <v>5.3792</v>
      </c>
      <c r="K82" s="93" t="s">
        <v>48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56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57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58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59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60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61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62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63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64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65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66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67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68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69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70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71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6" t="s">
        <v>72</v>
      </c>
      <c r="C102" s="138"/>
      <c r="D102" s="138"/>
      <c r="E102" s="138"/>
      <c r="F102" s="138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37" t="s">
        <v>73</v>
      </c>
      <c r="C103" s="138"/>
      <c r="D103" s="138"/>
      <c r="E103" s="138"/>
      <c r="F103" s="138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37" t="s">
        <v>74</v>
      </c>
      <c r="C104" s="138"/>
      <c r="D104" s="138"/>
      <c r="E104" s="138"/>
      <c r="F104" s="138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37" t="s">
        <v>75</v>
      </c>
      <c r="C105" s="138"/>
      <c r="D105" s="138"/>
      <c r="E105" s="138"/>
      <c r="F105" s="138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7" t="s">
        <v>76</v>
      </c>
      <c r="C106" s="138"/>
      <c r="D106" s="138"/>
      <c r="E106" s="138"/>
      <c r="F106" s="138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7" t="s">
        <v>77</v>
      </c>
      <c r="C107" s="138"/>
      <c r="D107" s="138"/>
      <c r="E107" s="138"/>
      <c r="F107" s="138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7" t="s">
        <v>78</v>
      </c>
      <c r="C108" s="138"/>
      <c r="D108" s="138"/>
      <c r="E108" s="138"/>
      <c r="F108" s="138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9" t="s">
        <v>79</v>
      </c>
      <c r="C109" s="138"/>
      <c r="D109" s="138"/>
      <c r="E109" s="138"/>
      <c r="F109" s="138"/>
    </row>
    <row r="111" spans="2:6" ht="15.75">
      <c r="B111" s="51" t="s">
        <v>80</v>
      </c>
      <c r="C111" s="140"/>
      <c r="D111" s="141"/>
      <c r="E111" s="141"/>
      <c r="F111" s="142"/>
    </row>
    <row r="112" spans="2:6" ht="30.75" customHeight="1">
      <c r="B112" s="51" t="s">
        <v>81</v>
      </c>
      <c r="C112" s="136" t="s">
        <v>82</v>
      </c>
      <c r="D112" s="136"/>
      <c r="E112" s="136" t="s">
        <v>83</v>
      </c>
      <c r="F112" s="136"/>
    </row>
    <row r="113" spans="2:6" ht="30.75" customHeight="1">
      <c r="B113" s="51" t="s">
        <v>84</v>
      </c>
      <c r="C113" s="136" t="s">
        <v>85</v>
      </c>
      <c r="D113" s="136"/>
      <c r="E113" s="136" t="s">
        <v>86</v>
      </c>
      <c r="F113" s="136"/>
    </row>
    <row r="114" spans="2:6" ht="15" customHeight="1">
      <c r="B114" s="135" t="s">
        <v>87</v>
      </c>
      <c r="C114" s="136" t="s">
        <v>88</v>
      </c>
      <c r="D114" s="136"/>
      <c r="E114" s="136" t="s">
        <v>89</v>
      </c>
      <c r="F114" s="136"/>
    </row>
    <row r="115" spans="2:6" ht="15">
      <c r="B115" s="135"/>
      <c r="C115" s="136"/>
      <c r="D115" s="136"/>
      <c r="E115" s="136"/>
      <c r="F115" s="136"/>
    </row>
  </sheetData>
  <sheetProtection/>
  <mergeCells count="43"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2016-01-18T09:38:31Z</dcterms:modified>
  <cp:category/>
  <cp:version/>
  <cp:contentType/>
  <cp:contentStatus/>
</cp:coreProperties>
</file>