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<sst xmlns="http://schemas.openxmlformats.org/spreadsheetml/2006/main" count="172" uniqueCount="103">
  <si>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</si>
  <si>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</si>
  <si>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</si>
  <si>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</si>
  <si>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</si>
  <si>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</si>
  <si>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</si>
  <si>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</si>
  <si>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</si>
  <si>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</si>
  <si>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</si>
  <si>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</si>
  <si>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</si>
  <si>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</si>
  <si>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</si>
  <si>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</si>
  <si>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</si>
  <si>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</si>
  <si>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</si>
  <si>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</si>
  <si>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</si>
  <si>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</si>
  <si>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</si>
  <si>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</si>
  <si>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</si>
  <si>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</si>
  <si>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</si>
  <si>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</si>
  <si>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</si>
  <si>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</si>
  <si>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</si>
  <si>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</si>
  <si>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</si>
  <si>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</si>
  <si>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</si>
  <si>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</si>
  <si>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</si>
  <si>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</si>
  <si>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</si>
  <si>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</si>
  <si>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</si>
  <si>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</si>
  <si>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</si>
  <si>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</si>
  <si>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</si>
  <si>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</si>
  <si>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</si>
  <si>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</si>
  <si>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</si>
  <si>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</si>
  <si>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</si>
  <si>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</si>
  <si>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</si>
  <si>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</si>
  <si>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</si>
  <si>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</si>
  <si>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</si>
  <si>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</si>
  <si>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</si>
  <si>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</si>
  <si>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</si>
  <si>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</si>
  <si>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</si>
  <si>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</si>
  <si>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</si>
  <si>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</si>
  <si>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</si>
  <si>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</si>
  <si>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</si>
  <si>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</si>
  <si>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</si>
  <si>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</si>
  <si>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</si>
  <si>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</si>
  <si>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</si>
  <si>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</si>
  <si>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</si>
  <si>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</si>
  <si>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</si>
  <si>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</si>
  <si>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</si>
  <si>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</si>
  <si>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</si>
  <si>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</si>
  <si>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</si>
  <si>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</si>
  <si>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</si>
  <si>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</si>
  <si>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</si>
  <si>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</si>
  <si>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</si>
  <si>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</si>
  <si>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</si>
  <si>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</si>
  <si>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</si>
  <si>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</si>
  <si>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</si>
  <si>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</si>
  <si>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</si>
  <si>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</si>
  <si>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</si>
  <si>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</si>
  <si>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14 вересня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</si>
</sst>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102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81</v>
      </c>
      <c r="C7" s="119">
        <v>0.006</v>
      </c>
      <c r="D7" s="14">
        <v>3.374</v>
      </c>
      <c r="E7" s="119">
        <f aca="true" t="shared" si="0" ref="E7:F9">C7*39.3683</f>
        <v>0.2362098</v>
      </c>
      <c r="F7" s="13">
        <f t="shared" si="0"/>
        <v>132.82864419999999</v>
      </c>
    </row>
    <row r="8" spans="2:6" s="6" customFormat="1" ht="15">
      <c r="B8" s="24" t="s">
        <v>84</v>
      </c>
      <c r="C8" s="119">
        <v>0.012</v>
      </c>
      <c r="D8" s="14">
        <v>3.52</v>
      </c>
      <c r="E8" s="119">
        <f t="shared" si="0"/>
        <v>0.4724196</v>
      </c>
      <c r="F8" s="13">
        <f t="shared" si="0"/>
        <v>138.576416</v>
      </c>
    </row>
    <row r="9" spans="2:17" s="6" customFormat="1" ht="15">
      <c r="B9" s="24" t="s">
        <v>93</v>
      </c>
      <c r="C9" s="119">
        <v>0.01</v>
      </c>
      <c r="D9" s="14">
        <v>3.642</v>
      </c>
      <c r="E9" s="119">
        <f t="shared" si="0"/>
        <v>0.393683</v>
      </c>
      <c r="F9" s="13">
        <f>D9*39.3683</f>
        <v>143.3793486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18">
        <v>1.25</v>
      </c>
      <c r="D12" s="13">
        <v>176.25</v>
      </c>
      <c r="E12" s="118">
        <f>C12/$D$86</f>
        <v>1.4531504301325273</v>
      </c>
      <c r="F12" s="71">
        <f aca="true" t="shared" si="1" ref="E12:F14">D12/$D$86</f>
        <v>204.89421064868637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18">
        <v>1.25</v>
      </c>
      <c r="D13" s="13">
        <v>179</v>
      </c>
      <c r="E13" s="118">
        <f t="shared" si="1"/>
        <v>1.4531504301325273</v>
      </c>
      <c r="F13" s="71">
        <f t="shared" si="1"/>
        <v>208.09114159497793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86</v>
      </c>
      <c r="C14" s="118">
        <v>2</v>
      </c>
      <c r="D14" s="13">
        <v>183</v>
      </c>
      <c r="E14" s="118">
        <f t="shared" si="1"/>
        <v>2.325040688212044</v>
      </c>
      <c r="F14" s="71">
        <f t="shared" si="1"/>
        <v>212.741222971402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18">
        <v>80</v>
      </c>
      <c r="D17" s="87">
        <v>23680</v>
      </c>
      <c r="E17" s="118">
        <f aca="true" t="shared" si="2" ref="E17:F19">C17/$D$87</f>
        <v>0.7139669790272201</v>
      </c>
      <c r="F17" s="71">
        <f t="shared" si="2"/>
        <v>211.3342257920571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41">
        <v>0</v>
      </c>
      <c r="D18" s="87">
        <v>23620</v>
      </c>
      <c r="E18" s="141">
        <f t="shared" si="2"/>
        <v>0</v>
      </c>
      <c r="F18" s="71">
        <f t="shared" si="2"/>
        <v>210.79875055778672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38">
        <v>20</v>
      </c>
      <c r="D19" s="87">
        <v>23760</v>
      </c>
      <c r="E19" s="138">
        <f t="shared" si="2"/>
        <v>0.17849174475680502</v>
      </c>
      <c r="F19" s="71">
        <f t="shared" si="2"/>
        <v>212.04819277108433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9">
        <v>0.082</v>
      </c>
      <c r="D22" s="14">
        <v>4.794</v>
      </c>
      <c r="E22" s="119">
        <f aca="true" t="shared" si="3" ref="E22:F24">C22*36.7437</f>
        <v>3.0129834</v>
      </c>
      <c r="F22" s="13">
        <f t="shared" si="3"/>
        <v>176.14929779999997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84</v>
      </c>
      <c r="C23" s="119">
        <v>0.144</v>
      </c>
      <c r="D23" s="14">
        <v>5.11</v>
      </c>
      <c r="E23" s="119">
        <f t="shared" si="3"/>
        <v>5.2910927999999995</v>
      </c>
      <c r="F23" s="13">
        <f t="shared" si="3"/>
        <v>187.76030699999998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93</v>
      </c>
      <c r="C24" s="119">
        <v>0.124</v>
      </c>
      <c r="D24" s="90">
        <v>5.304</v>
      </c>
      <c r="E24" s="119">
        <f t="shared" si="3"/>
        <v>4.5562188</v>
      </c>
      <c r="F24" s="13">
        <f t="shared" si="3"/>
        <v>194.8885848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18">
        <v>1.25</v>
      </c>
      <c r="D27" s="71">
        <v>198</v>
      </c>
      <c r="E27" s="118">
        <f aca="true" t="shared" si="4" ref="E27:F29">C27/$D$86</f>
        <v>1.4531504301325273</v>
      </c>
      <c r="F27" s="71">
        <f t="shared" si="4"/>
        <v>230.17902813299233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8">
        <v>1.5</v>
      </c>
      <c r="D28" s="13">
        <v>200.75</v>
      </c>
      <c r="E28" s="118">
        <f t="shared" si="4"/>
        <v>1.743780516159033</v>
      </c>
      <c r="F28" s="71">
        <f t="shared" si="4"/>
        <v>233.3759590792839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8">
        <v>1.25</v>
      </c>
      <c r="D29" s="13">
        <v>201.75</v>
      </c>
      <c r="E29" s="118">
        <f>C29/$D$86</f>
        <v>1.4531504301325273</v>
      </c>
      <c r="F29" s="71">
        <f t="shared" si="4"/>
        <v>234.53847942338993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1.75</v>
      </c>
      <c r="D32" s="13">
        <v>370</v>
      </c>
      <c r="E32" s="118">
        <f aca="true" t="shared" si="5" ref="E32:F34">C32/$D$86</f>
        <v>2.034410602185538</v>
      </c>
      <c r="F32" s="71">
        <f t="shared" si="5"/>
        <v>430.13252731922813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8">
        <v>2.5</v>
      </c>
      <c r="D33" s="13">
        <v>370.75</v>
      </c>
      <c r="E33" s="118">
        <f t="shared" si="5"/>
        <v>2.9063008602650546</v>
      </c>
      <c r="F33" s="71">
        <f t="shared" si="5"/>
        <v>431.0044175773076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86</v>
      </c>
      <c r="C34" s="118">
        <v>2.25</v>
      </c>
      <c r="D34" s="66">
        <v>370.25</v>
      </c>
      <c r="E34" s="118">
        <f t="shared" si="5"/>
        <v>2.6156707742385494</v>
      </c>
      <c r="F34" s="71">
        <f t="shared" si="5"/>
        <v>430.4231574052546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22">
        <v>0</v>
      </c>
      <c r="D37" s="75" t="s">
        <v>73</v>
      </c>
      <c r="E37" s="122">
        <f aca="true" t="shared" si="6" ref="E37:F39">C37*58.0164</f>
        <v>0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16">
        <v>0.006</v>
      </c>
      <c r="D38" s="75">
        <v>2.422</v>
      </c>
      <c r="E38" s="116">
        <f t="shared" si="6"/>
        <v>0.3480984</v>
      </c>
      <c r="F38" s="71">
        <f t="shared" si="6"/>
        <v>140.5157208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6">
        <v>0.006</v>
      </c>
      <c r="D39" s="75">
        <v>2.466</v>
      </c>
      <c r="E39" s="116">
        <f t="shared" si="6"/>
        <v>0.3480984</v>
      </c>
      <c r="F39" s="71">
        <f t="shared" si="6"/>
        <v>143.0684424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81</v>
      </c>
      <c r="C42" s="116">
        <v>0.012</v>
      </c>
      <c r="D42" s="75">
        <v>8.226</v>
      </c>
      <c r="E42" s="116">
        <f aca="true" t="shared" si="7" ref="E42:F44">C42*36.7437</f>
        <v>0.4409244</v>
      </c>
      <c r="F42" s="71">
        <f t="shared" si="7"/>
        <v>302.25367620000003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96</v>
      </c>
      <c r="C43" s="116">
        <v>0.026</v>
      </c>
      <c r="D43" s="75">
        <v>8.304</v>
      </c>
      <c r="E43" s="116">
        <f t="shared" si="7"/>
        <v>0.9553361999999999</v>
      </c>
      <c r="F43" s="71">
        <f t="shared" si="7"/>
        <v>305.11968479999996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16">
        <v>0.026</v>
      </c>
      <c r="D44" s="75">
        <v>8.444</v>
      </c>
      <c r="E44" s="116">
        <f t="shared" si="7"/>
        <v>0.9553361999999999</v>
      </c>
      <c r="F44" s="71">
        <f t="shared" si="7"/>
        <v>310.2638028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98</v>
      </c>
      <c r="C47" s="164">
        <v>1000</v>
      </c>
      <c r="D47" s="88">
        <v>47000</v>
      </c>
      <c r="E47" s="138">
        <f>C47/$D$87</f>
        <v>8.92458723784025</v>
      </c>
      <c r="F47" s="71">
        <f>D47/$D$87</f>
        <v>419.45560017849175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81</v>
      </c>
      <c r="C52" s="116">
        <v>4</v>
      </c>
      <c r="D52" s="76" t="s">
        <v>73</v>
      </c>
      <c r="E52" s="116">
        <f aca="true" t="shared" si="8" ref="E52:F54">C52*1.1023</f>
        <v>4.4092</v>
      </c>
      <c r="F52" s="76" t="s">
        <v>73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6">
        <v>6.6</v>
      </c>
      <c r="D53" s="76">
        <v>305.8</v>
      </c>
      <c r="E53" s="116">
        <f t="shared" si="8"/>
        <v>7.27518</v>
      </c>
      <c r="F53" s="76">
        <f t="shared" si="8"/>
        <v>337.08334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97</v>
      </c>
      <c r="C54" s="116">
        <v>6.2</v>
      </c>
      <c r="D54" s="104">
        <v>308.6</v>
      </c>
      <c r="E54" s="116">
        <f>C54*1.1023</f>
        <v>6.8342600000000004</v>
      </c>
      <c r="F54" s="76">
        <f t="shared" si="8"/>
        <v>340.16978000000006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38">
        <v>0.01</v>
      </c>
      <c r="D57" s="71" t="s">
        <v>73</v>
      </c>
      <c r="E57" s="138">
        <f aca="true" t="shared" si="9" ref="E57:F59">C57/454*1000</f>
        <v>0.022026431718061675</v>
      </c>
      <c r="F57" s="71" t="s">
        <v>73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38">
        <v>0.03</v>
      </c>
      <c r="D58" s="71">
        <v>27.51</v>
      </c>
      <c r="E58" s="138">
        <f t="shared" si="9"/>
        <v>0.06607929515418502</v>
      </c>
      <c r="F58" s="71">
        <f t="shared" si="9"/>
        <v>60.59471365638767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38">
        <v>0.03</v>
      </c>
      <c r="D59" s="71">
        <v>27.78</v>
      </c>
      <c r="E59" s="138">
        <f t="shared" si="9"/>
        <v>0.06607929515418502</v>
      </c>
      <c r="F59" s="71">
        <f t="shared" si="9"/>
        <v>61.18942731277533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81</v>
      </c>
      <c r="C62" s="122">
        <v>0</v>
      </c>
      <c r="D62" s="75" t="s">
        <v>73</v>
      </c>
      <c r="E62" s="122">
        <f aca="true" t="shared" si="10" ref="E62:F64">C62*22.026</f>
        <v>0</v>
      </c>
      <c r="F62" s="71" t="s">
        <v>73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87</v>
      </c>
      <c r="C63" s="116">
        <v>0.28</v>
      </c>
      <c r="D63" s="75">
        <v>10.475</v>
      </c>
      <c r="E63" s="116">
        <f t="shared" si="10"/>
        <v>6.167280000000001</v>
      </c>
      <c r="F63" s="71">
        <f t="shared" si="10"/>
        <v>230.72234999999998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92</v>
      </c>
      <c r="C64" s="116">
        <v>0.265</v>
      </c>
      <c r="D64" s="75">
        <v>10.625</v>
      </c>
      <c r="E64" s="116">
        <f t="shared" si="10"/>
        <v>5.83689</v>
      </c>
      <c r="F64" s="71">
        <f t="shared" si="10"/>
        <v>234.02625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79</v>
      </c>
      <c r="C67" s="119">
        <v>0.007</v>
      </c>
      <c r="D67" s="75">
        <v>1.275</v>
      </c>
      <c r="E67" s="119">
        <f aca="true" t="shared" si="11" ref="E67:F69">C67/3.785</f>
        <v>0.0018494055482166445</v>
      </c>
      <c r="F67" s="71">
        <f t="shared" si="11"/>
        <v>0.33685601056803166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87</v>
      </c>
      <c r="C68" s="119">
        <v>0.006</v>
      </c>
      <c r="D68" s="75">
        <v>1.288</v>
      </c>
      <c r="E68" s="119">
        <f t="shared" si="11"/>
        <v>0.001585204755614267</v>
      </c>
      <c r="F68" s="71">
        <f t="shared" si="11"/>
        <v>0.3402906208718626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101</v>
      </c>
      <c r="C69" s="119">
        <v>0.006</v>
      </c>
      <c r="D69" s="75">
        <v>1.307</v>
      </c>
      <c r="E69" s="119">
        <f t="shared" si="11"/>
        <v>0.001585204755614267</v>
      </c>
      <c r="F69" s="71">
        <f t="shared" si="11"/>
        <v>0.3453104359313078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34">
        <v>0.0005</v>
      </c>
      <c r="D72" s="129">
        <v>0.851</v>
      </c>
      <c r="E72" s="134">
        <f>C72/454*100</f>
        <v>0.00011013215859030836</v>
      </c>
      <c r="F72" s="77">
        <f>D72/454*1000</f>
        <v>1.8744493392070483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79</v>
      </c>
      <c r="C73" s="165">
        <v>0.0015</v>
      </c>
      <c r="D73" s="129">
        <v>0.901</v>
      </c>
      <c r="E73" s="165">
        <f>C73/454*100</f>
        <v>0.0003303964757709251</v>
      </c>
      <c r="F73" s="77">
        <f>D73/454*1000</f>
        <v>1.9845814977973568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87</v>
      </c>
      <c r="C74" s="165">
        <v>0.00325</v>
      </c>
      <c r="D74" s="129">
        <v>0.9155</v>
      </c>
      <c r="E74" s="165">
        <f>C74/454*100</f>
        <v>0.0007158590308370044</v>
      </c>
      <c r="F74" s="77">
        <f>D74/454*1000</f>
        <v>2.016519823788546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39">
        <v>0.0052</v>
      </c>
      <c r="D77" s="130">
        <v>0.1105</v>
      </c>
      <c r="E77" s="139">
        <f aca="true" t="shared" si="12" ref="E77:F79">C77/454*1000000</f>
        <v>11.453744493392069</v>
      </c>
      <c r="F77" s="71">
        <f t="shared" si="12"/>
        <v>243.39207048458152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9">
        <v>0.0043</v>
      </c>
      <c r="D78" s="130">
        <v>0.1203</v>
      </c>
      <c r="E78" s="139">
        <f t="shared" si="12"/>
        <v>9.471365638766521</v>
      </c>
      <c r="F78" s="71">
        <f t="shared" si="12"/>
        <v>264.9779735682819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39">
        <v>0.0037</v>
      </c>
      <c r="D79" s="130" t="s">
        <v>73</v>
      </c>
      <c r="E79" s="139">
        <f t="shared" si="12"/>
        <v>8.14977973568282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1.1625</v>
      </c>
      <c r="F85" s="131">
        <v>0.0089</v>
      </c>
      <c r="G85" s="131">
        <v>1.3072</v>
      </c>
      <c r="H85" s="131">
        <v>1.0331</v>
      </c>
      <c r="I85" s="131">
        <v>0.767</v>
      </c>
      <c r="J85" s="131">
        <v>0.7157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0.8602</v>
      </c>
      <c r="E86" s="132" t="s">
        <v>73</v>
      </c>
      <c r="F86" s="132">
        <v>0.0077</v>
      </c>
      <c r="G86" s="132">
        <v>1.1245</v>
      </c>
      <c r="H86" s="132">
        <v>0.8887</v>
      </c>
      <c r="I86" s="132">
        <v>0.6598</v>
      </c>
      <c r="J86" s="132">
        <v>0.6157</v>
      </c>
      <c r="K86" s="132">
        <v>0.1096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112.05</v>
      </c>
      <c r="E87" s="131">
        <v>130.2581</v>
      </c>
      <c r="F87" s="131" t="s">
        <v>73</v>
      </c>
      <c r="G87" s="131">
        <v>146.4718</v>
      </c>
      <c r="H87" s="131">
        <v>115.7541</v>
      </c>
      <c r="I87" s="131">
        <v>85.9477</v>
      </c>
      <c r="J87" s="131">
        <v>80.1942</v>
      </c>
      <c r="K87" s="131">
        <v>14.279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0.765</v>
      </c>
      <c r="E88" s="132">
        <v>0.8893</v>
      </c>
      <c r="F88" s="132">
        <v>0.0068</v>
      </c>
      <c r="G88" s="132" t="s">
        <v>73</v>
      </c>
      <c r="H88" s="132">
        <v>0.7903</v>
      </c>
      <c r="I88" s="132">
        <v>0.5868</v>
      </c>
      <c r="J88" s="132">
        <v>0.5475</v>
      </c>
      <c r="K88" s="132">
        <v>0.0975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0.968</v>
      </c>
      <c r="E89" s="131">
        <v>1.1253</v>
      </c>
      <c r="F89" s="131">
        <v>0.0086</v>
      </c>
      <c r="G89" s="131">
        <v>1.2654</v>
      </c>
      <c r="H89" s="131" t="s">
        <v>73</v>
      </c>
      <c r="I89" s="131">
        <v>0.7425</v>
      </c>
      <c r="J89" s="131">
        <v>0.6928</v>
      </c>
      <c r="K89" s="131">
        <v>0.1234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1.3037</v>
      </c>
      <c r="E90" s="132">
        <v>1.5156</v>
      </c>
      <c r="F90" s="132">
        <v>0.0116</v>
      </c>
      <c r="G90" s="132">
        <v>1.7042</v>
      </c>
      <c r="H90" s="132">
        <v>1.3468</v>
      </c>
      <c r="I90" s="132" t="s">
        <v>73</v>
      </c>
      <c r="J90" s="132">
        <v>0.9331</v>
      </c>
      <c r="K90" s="132">
        <v>0.1661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1.3972</v>
      </c>
      <c r="E91" s="131">
        <v>1.6243</v>
      </c>
      <c r="F91" s="131">
        <v>0.0125</v>
      </c>
      <c r="G91" s="131">
        <v>1.8265</v>
      </c>
      <c r="H91" s="131">
        <v>1.4434</v>
      </c>
      <c r="I91" s="131">
        <v>1.0717</v>
      </c>
      <c r="J91" s="131" t="s">
        <v>73</v>
      </c>
      <c r="K91" s="131">
        <v>0.1781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7.8472</v>
      </c>
      <c r="E92" s="132">
        <v>9.1224</v>
      </c>
      <c r="F92" s="132">
        <v>0.07</v>
      </c>
      <c r="G92" s="132">
        <v>10.2579</v>
      </c>
      <c r="H92" s="132">
        <v>8.1066</v>
      </c>
      <c r="I92" s="132">
        <v>6.0192</v>
      </c>
      <c r="J92" s="132">
        <v>5.6162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56</v>
      </c>
      <c r="C115" s="152"/>
      <c r="D115" s="152"/>
      <c r="E115" s="152"/>
      <c r="F115" s="152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57</v>
      </c>
      <c r="C116" s="152"/>
      <c r="D116" s="152"/>
      <c r="E116" s="152"/>
      <c r="F116" s="152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58</v>
      </c>
      <c r="C117" s="152"/>
      <c r="D117" s="152"/>
      <c r="E117" s="152"/>
      <c r="F117" s="152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59</v>
      </c>
      <c r="C118" s="152"/>
      <c r="D118" s="152"/>
      <c r="E118" s="152"/>
      <c r="F118" s="152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60</v>
      </c>
      <c r="C119" s="152"/>
      <c r="D119" s="152"/>
      <c r="E119" s="152"/>
      <c r="F119" s="152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61</v>
      </c>
      <c r="C120" s="152"/>
      <c r="D120" s="152"/>
      <c r="E120" s="152"/>
      <c r="F120" s="152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62</v>
      </c>
      <c r="C121" s="151"/>
      <c r="D121" s="151"/>
      <c r="E121" s="151"/>
      <c r="F121" s="151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4"/>
      <c r="D123" s="163"/>
      <c r="E123" s="163"/>
      <c r="F123" s="155"/>
      <c r="G123" s="123"/>
      <c r="H123" s="123"/>
    </row>
    <row r="124" spans="2:8" ht="30.75" customHeight="1">
      <c r="B124" s="32" t="s">
        <v>64</v>
      </c>
      <c r="C124" s="154" t="s">
        <v>65</v>
      </c>
      <c r="D124" s="155"/>
      <c r="E124" s="154" t="s">
        <v>66</v>
      </c>
      <c r="F124" s="155"/>
      <c r="G124" s="123"/>
      <c r="H124" s="123"/>
    </row>
    <row r="125" spans="2:8" ht="30.75" customHeight="1">
      <c r="B125" s="32" t="s">
        <v>67</v>
      </c>
      <c r="C125" s="154" t="s">
        <v>68</v>
      </c>
      <c r="D125" s="155"/>
      <c r="E125" s="154" t="s">
        <v>69</v>
      </c>
      <c r="F125" s="155"/>
      <c r="G125" s="123"/>
      <c r="H125" s="123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3"/>
      <c r="H126" s="123"/>
    </row>
    <row r="127" spans="2:8" ht="15" customHeight="1">
      <c r="B127" s="158"/>
      <c r="C127" s="161"/>
      <c r="D127" s="162"/>
      <c r="E127" s="161"/>
      <c r="F127" s="162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2018-09-16T20:37:08Z</dcterms:modified>
  <cp:category/>
  <cp:version/>
  <cp:contentType/>
  <cp:contentStatus/>
</cp:coreProperties>
</file>