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<sst xmlns="http://schemas.openxmlformats.org/spreadsheetml/2006/main" count="166" uniqueCount="109">
  <si>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</si>
  <si>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</si>
  <si>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</si>
  <si>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</si>
  <si>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</si>
  <si>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</si>
  <si>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</si>
  <si>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</si>
  <si>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</si>
  <si>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</si>
  <si>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</si>
  <si>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</si>
  <si>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</si>
  <si>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</si>
  <si>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</si>
  <si>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</si>
  <si>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</si>
  <si>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</si>
  <si>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</si>
  <si>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</si>
  <si>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</si>
  <si>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</si>
  <si>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</si>
  <si>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</si>
  <si>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</si>
  <si>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</si>
  <si>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</si>
  <si>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</si>
  <si>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</si>
  <si>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</si>
  <si>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</si>
  <si>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</si>
  <si>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</si>
  <si>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</si>
  <si>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</si>
  <si>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</si>
  <si>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</si>
  <si>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</si>
  <si>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</si>
  <si>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</si>
  <si>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</si>
  <si>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</si>
  <si>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</si>
  <si>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</si>
  <si>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</si>
  <si>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</si>
  <si>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</si>
  <si>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</si>
  <si>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</si>
  <si>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</si>
  <si>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</si>
  <si>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</si>
  <si>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</si>
  <si>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</si>
  <si>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</si>
  <si>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</si>
  <si>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</si>
  <si>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</si>
  <si>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</si>
  <si>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</si>
  <si>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</si>
  <si>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</si>
  <si>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</si>
  <si>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</si>
  <si>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</si>
  <si>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</si>
  <si>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</si>
  <si>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</si>
  <si>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</si>
  <si>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</si>
  <si>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</si>
  <si>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</si>
  <si>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</si>
  <si>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</si>
  <si>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</si>
  <si>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</si>
  <si>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</si>
  <si>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</si>
  <si>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</si>
  <si>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</si>
  <si>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</si>
  <si>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</si>
  <si>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</si>
  <si>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</si>
  <si>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</si>
  <si>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</si>
  <si>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</si>
  <si>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</si>
  <si>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</si>
  <si>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</si>
  <si>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</si>
  <si>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</si>
  <si>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</si>
  <si>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</si>
  <si>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</si>
  <si>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</si>
  <si>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</si>
  <si>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</si>
  <si>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</si>
  <si>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</si>
  <si>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</si>
  <si>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</si>
  <si>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</si>
  <si>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</si>
  <si>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</si>
  <si>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</si>
  <si>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</si>
  <si>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</si>
  <si>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14 липня 2017 року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</si>
</sst>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66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 applyProtection="1">
      <alignment wrapText="1"/>
      <protection/>
    </xf>
    <xf numFmtId="169" fontId="30" fillId="0" borderId="0" xfId="0" applyNumberFormat="1" applyFont="1" applyAlignment="1">
      <alignment wrapText="1"/>
    </xf>
    <xf numFmtId="169" fontId="29" fillId="0" borderId="0" xfId="0" applyNumberFormat="1" applyFont="1" applyBorder="1" applyAlignment="1" applyProtection="1">
      <alignment wrapText="1"/>
      <protection/>
    </xf>
    <xf numFmtId="169" fontId="29" fillId="0" borderId="0" xfId="42" applyNumberFormat="1" applyAlignment="1" applyProtection="1">
      <alignment wrapText="1"/>
      <protection/>
    </xf>
    <xf numFmtId="169" fontId="29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6" fontId="71" fillId="0" borderId="10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168" fontId="71" fillId="0" borderId="10" xfId="0" applyNumberFormat="1" applyFont="1" applyFill="1" applyBorder="1" applyAlignment="1">
      <alignment horizontal="center" vertical="top" wrapText="1"/>
    </xf>
    <xf numFmtId="166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108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87</v>
      </c>
      <c r="C7" s="132">
        <v>0.042</v>
      </c>
      <c r="D7" s="14">
        <v>3.69</v>
      </c>
      <c r="E7" s="132">
        <f aca="true" t="shared" si="0" ref="E7:F9">C7*39.3683</f>
        <v>1.6534686</v>
      </c>
      <c r="F7" s="13">
        <f t="shared" si="0"/>
        <v>145.269027</v>
      </c>
    </row>
    <row r="8" spans="2:6" s="6" customFormat="1" ht="15">
      <c r="B8" s="25" t="s">
        <v>92</v>
      </c>
      <c r="C8" s="132">
        <v>0.064</v>
      </c>
      <c r="D8" s="14">
        <v>3.76</v>
      </c>
      <c r="E8" s="132">
        <f t="shared" si="0"/>
        <v>2.5195712</v>
      </c>
      <c r="F8" s="13">
        <f t="shared" si="0"/>
        <v>148.02480799999998</v>
      </c>
    </row>
    <row r="9" spans="2:17" s="6" customFormat="1" ht="15">
      <c r="B9" s="25" t="s">
        <v>100</v>
      </c>
      <c r="C9" s="132">
        <v>0.064</v>
      </c>
      <c r="D9" s="14">
        <v>3.876</v>
      </c>
      <c r="E9" s="132">
        <f t="shared" si="0"/>
        <v>2.5195712</v>
      </c>
      <c r="F9" s="13">
        <f t="shared" si="0"/>
        <v>152.5915308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0.29</v>
      </c>
      <c r="D12" s="13">
        <v>169.25</v>
      </c>
      <c r="E12" s="129">
        <f aca="true" t="shared" si="1" ref="E12:F14">C12/$D$86</f>
        <v>0.33203572246393404</v>
      </c>
      <c r="F12" s="75">
        <f t="shared" si="1"/>
        <v>193.7829173345546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29">
        <v>0.88</v>
      </c>
      <c r="D13" s="13">
        <v>169</v>
      </c>
      <c r="E13" s="129">
        <f t="shared" si="1"/>
        <v>1.0075566750629723</v>
      </c>
      <c r="F13" s="75">
        <f t="shared" si="1"/>
        <v>193.49667964277538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29">
        <v>0.29</v>
      </c>
      <c r="D14" s="13">
        <v>173</v>
      </c>
      <c r="E14" s="129">
        <f t="shared" si="1"/>
        <v>0.33203572246393404</v>
      </c>
      <c r="F14" s="75">
        <f t="shared" si="1"/>
        <v>198.07648271124341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29">
        <v>440</v>
      </c>
      <c r="D17" s="94">
        <v>21810</v>
      </c>
      <c r="E17" s="129">
        <f aca="true" t="shared" si="2" ref="E17:F19">C17/$D$87</f>
        <v>3.904170363797693</v>
      </c>
      <c r="F17" s="75">
        <f t="shared" si="2"/>
        <v>193.5226264418811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29">
        <v>260</v>
      </c>
      <c r="D18" s="94">
        <v>22350</v>
      </c>
      <c r="E18" s="129">
        <f t="shared" si="2"/>
        <v>2.307009760425909</v>
      </c>
      <c r="F18" s="75">
        <f t="shared" si="2"/>
        <v>198.31410825199646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29">
        <v>70</v>
      </c>
      <c r="D19" s="94">
        <v>22350</v>
      </c>
      <c r="E19" s="129">
        <f t="shared" si="2"/>
        <v>0.6211180124223602</v>
      </c>
      <c r="F19" s="75">
        <f t="shared" si="2"/>
        <v>198.31410825199646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87</v>
      </c>
      <c r="C22" s="128">
        <v>0.006</v>
      </c>
      <c r="D22" s="14" t="s">
        <v>81</v>
      </c>
      <c r="E22" s="128">
        <f aca="true" t="shared" si="3" ref="E22:F24">C22*36.7437</f>
        <v>0.2204622</v>
      </c>
      <c r="F22" s="13" t="s">
        <v>81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92</v>
      </c>
      <c r="C23" s="128">
        <v>0.01</v>
      </c>
      <c r="D23" s="14">
        <v>5.112</v>
      </c>
      <c r="E23" s="128">
        <f t="shared" si="3"/>
        <v>0.36743699999999996</v>
      </c>
      <c r="F23" s="13">
        <f t="shared" si="3"/>
        <v>187.8337944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100</v>
      </c>
      <c r="C24" s="128">
        <v>0.002</v>
      </c>
      <c r="D24" s="98">
        <v>5.364</v>
      </c>
      <c r="E24" s="128">
        <f t="shared" si="3"/>
        <v>0.0734874</v>
      </c>
      <c r="F24" s="13">
        <f t="shared" si="3"/>
        <v>197.0932068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29">
        <v>1.14</v>
      </c>
      <c r="D27" s="75">
        <v>173.25</v>
      </c>
      <c r="E27" s="129">
        <f aca="true" t="shared" si="4" ref="E27:F29">C27/$D$86</f>
        <v>1.3052438745133959</v>
      </c>
      <c r="F27" s="75">
        <f t="shared" si="4"/>
        <v>198.36272040302268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29">
        <v>0.55</v>
      </c>
      <c r="D28" s="13">
        <v>180.25</v>
      </c>
      <c r="E28" s="129">
        <f t="shared" si="4"/>
        <v>0.6297229219143577</v>
      </c>
      <c r="F28" s="75">
        <f t="shared" si="4"/>
        <v>206.3773757728418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29">
        <v>0.27</v>
      </c>
      <c r="D29" s="13">
        <v>184.25</v>
      </c>
      <c r="E29" s="129">
        <f t="shared" si="4"/>
        <v>0.3091367071215938</v>
      </c>
      <c r="F29" s="75">
        <f t="shared" si="4"/>
        <v>210.95717884130983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31">
        <v>0.47</v>
      </c>
      <c r="D32" s="13">
        <v>370.25</v>
      </c>
      <c r="E32" s="131">
        <f aca="true" t="shared" si="5" ref="E32:F34">C32/$D$86</f>
        <v>0.5381268605449966</v>
      </c>
      <c r="F32" s="75">
        <f t="shared" si="5"/>
        <v>423.91802152507444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1">
        <v>0.4</v>
      </c>
      <c r="D33" s="13">
        <v>373</v>
      </c>
      <c r="E33" s="131">
        <f t="shared" si="5"/>
        <v>0.45798030684680563</v>
      </c>
      <c r="F33" s="75">
        <f t="shared" si="5"/>
        <v>427.0666361346462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1">
        <v>0.47</v>
      </c>
      <c r="D34" s="70">
        <v>374.5</v>
      </c>
      <c r="E34" s="131">
        <f t="shared" si="5"/>
        <v>0.5381268605449966</v>
      </c>
      <c r="F34" s="75">
        <f t="shared" si="5"/>
        <v>428.78406228532174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87</v>
      </c>
      <c r="C37" s="132">
        <v>0.034</v>
      </c>
      <c r="D37" s="79" t="s">
        <v>81</v>
      </c>
      <c r="E37" s="132">
        <f>C37*58.0164</f>
        <v>1.9725576</v>
      </c>
      <c r="F37" s="75" t="s">
        <v>81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92</v>
      </c>
      <c r="C38" s="132">
        <v>0.112</v>
      </c>
      <c r="D38" s="79">
        <v>2.866</v>
      </c>
      <c r="E38" s="132">
        <f>C38*58.0164</f>
        <v>6.4978368</v>
      </c>
      <c r="F38" s="75">
        <f>D38*58.0164</f>
        <v>166.2750024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100</v>
      </c>
      <c r="C39" s="132">
        <v>0.112</v>
      </c>
      <c r="D39" s="79">
        <v>2.896</v>
      </c>
      <c r="E39" s="132">
        <f>C39*58.0164</f>
        <v>6.4978368</v>
      </c>
      <c r="F39" s="75">
        <f>D39*58.0164</f>
        <v>168.0154944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87</v>
      </c>
      <c r="C42" s="132">
        <v>0.126</v>
      </c>
      <c r="D42" s="79">
        <v>9.87</v>
      </c>
      <c r="E42" s="132">
        <f aca="true" t="shared" si="6" ref="E42:F44">C42*36.7437</f>
        <v>4.629706199999999</v>
      </c>
      <c r="F42" s="75">
        <f t="shared" si="6"/>
        <v>362.66031899999996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94</v>
      </c>
      <c r="C43" s="132">
        <v>0.134</v>
      </c>
      <c r="D43" s="79">
        <v>9.854</v>
      </c>
      <c r="E43" s="132">
        <f t="shared" si="6"/>
        <v>4.9236558</v>
      </c>
      <c r="F43" s="75">
        <f t="shared" si="6"/>
        <v>362.0724197999999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92</v>
      </c>
      <c r="C44" s="132">
        <v>0.14</v>
      </c>
      <c r="D44" s="79">
        <v>9.936</v>
      </c>
      <c r="E44" s="132">
        <f t="shared" si="6"/>
        <v>5.144118</v>
      </c>
      <c r="F44" s="75">
        <f t="shared" si="6"/>
        <v>365.0854032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9">
        <v>0</v>
      </c>
      <c r="D47" s="95" t="s">
        <v>81</v>
      </c>
      <c r="E47" s="140">
        <f aca="true" t="shared" si="7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9">
        <v>0</v>
      </c>
      <c r="D48" s="95">
        <v>50570</v>
      </c>
      <c r="E48" s="140">
        <f t="shared" si="7"/>
        <v>0</v>
      </c>
      <c r="F48" s="75">
        <f t="shared" si="7"/>
        <v>448.7133984028394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1">
        <v>1750</v>
      </c>
      <c r="D49" s="95">
        <v>48880</v>
      </c>
      <c r="E49" s="128">
        <f t="shared" si="7"/>
        <v>15.527950310559007</v>
      </c>
      <c r="F49" s="75">
        <f t="shared" si="7"/>
        <v>433.717834960071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87</v>
      </c>
      <c r="C52" s="132">
        <v>5.5</v>
      </c>
      <c r="D52" s="80">
        <v>322.1</v>
      </c>
      <c r="E52" s="132">
        <f aca="true" t="shared" si="8" ref="E52:F54">C52*1.1023</f>
        <v>6.0626500000000005</v>
      </c>
      <c r="F52" s="80">
        <f t="shared" si="8"/>
        <v>355.05083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94</v>
      </c>
      <c r="C53" s="132">
        <v>5.8</v>
      </c>
      <c r="D53" s="80">
        <v>323.1</v>
      </c>
      <c r="E53" s="132">
        <f t="shared" si="8"/>
        <v>6.39334</v>
      </c>
      <c r="F53" s="80">
        <f t="shared" si="8"/>
        <v>356.15313000000003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92</v>
      </c>
      <c r="C54" s="132">
        <v>5.8</v>
      </c>
      <c r="D54" s="113">
        <v>325.2</v>
      </c>
      <c r="E54" s="132">
        <f t="shared" si="8"/>
        <v>6.39334</v>
      </c>
      <c r="F54" s="80">
        <f t="shared" si="8"/>
        <v>358.46796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87</v>
      </c>
      <c r="C57" s="131">
        <v>0.05</v>
      </c>
      <c r="D57" s="75">
        <v>33.06</v>
      </c>
      <c r="E57" s="131">
        <f aca="true" t="shared" si="9" ref="E57:F59">C57/454*1000</f>
        <v>0.11013215859030838</v>
      </c>
      <c r="F57" s="75">
        <f t="shared" si="9"/>
        <v>72.8193832599119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94</v>
      </c>
      <c r="C58" s="131">
        <v>0.17</v>
      </c>
      <c r="D58" s="75">
        <v>33.42</v>
      </c>
      <c r="E58" s="131">
        <f t="shared" si="9"/>
        <v>0.3744493392070485</v>
      </c>
      <c r="F58" s="75">
        <f t="shared" si="9"/>
        <v>73.61233480176212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92</v>
      </c>
      <c r="C59" s="131">
        <v>0.17</v>
      </c>
      <c r="D59" s="75">
        <v>33.54</v>
      </c>
      <c r="E59" s="131">
        <f t="shared" si="9"/>
        <v>0.3744493392070485</v>
      </c>
      <c r="F59" s="75">
        <f t="shared" si="9"/>
        <v>73.87665198237885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87</v>
      </c>
      <c r="C62" s="128">
        <v>0.085</v>
      </c>
      <c r="D62" s="79">
        <v>11.35</v>
      </c>
      <c r="E62" s="128">
        <f aca="true" t="shared" si="10" ref="E62:F64">C62*22.026</f>
        <v>1.8722100000000002</v>
      </c>
      <c r="F62" s="75">
        <f t="shared" si="10"/>
        <v>249.99509999999998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92</v>
      </c>
      <c r="C63" s="128">
        <v>0.08</v>
      </c>
      <c r="D63" s="79">
        <v>11.7</v>
      </c>
      <c r="E63" s="128">
        <f t="shared" si="10"/>
        <v>1.76208</v>
      </c>
      <c r="F63" s="75">
        <f t="shared" si="10"/>
        <v>257.70419999999996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99</v>
      </c>
      <c r="C64" s="128">
        <v>0.09</v>
      </c>
      <c r="D64" s="79">
        <v>11.915</v>
      </c>
      <c r="E64" s="128">
        <f t="shared" si="10"/>
        <v>1.98234</v>
      </c>
      <c r="F64" s="75">
        <f t="shared" si="10"/>
        <v>262.43978999999996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32">
        <v>0.026</v>
      </c>
      <c r="D67" s="79">
        <v>1.541</v>
      </c>
      <c r="E67" s="132">
        <f aca="true" t="shared" si="11" ref="E67:F69">C67/3.785</f>
        <v>0.0068692206076618224</v>
      </c>
      <c r="F67" s="75">
        <f t="shared" si="11"/>
        <v>0.40713342140026415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32">
        <v>0.022</v>
      </c>
      <c r="D68" s="79">
        <v>1.538</v>
      </c>
      <c r="E68" s="132">
        <f t="shared" si="11"/>
        <v>0.005812417437252311</v>
      </c>
      <c r="F68" s="75">
        <f t="shared" si="11"/>
        <v>0.40634081902245706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32">
        <v>0.019</v>
      </c>
      <c r="D69" s="79">
        <v>1.53</v>
      </c>
      <c r="E69" s="132">
        <f t="shared" si="11"/>
        <v>0.005019815059445178</v>
      </c>
      <c r="F69" s="75">
        <f t="shared" si="11"/>
        <v>0.404227212681638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2">
        <v>0</v>
      </c>
      <c r="D72" s="82">
        <v>0.90325</v>
      </c>
      <c r="E72" s="142">
        <f>C72/454*100</f>
        <v>0</v>
      </c>
      <c r="F72" s="81">
        <f>D72/454*1000</f>
        <v>1.989537444933921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38">
        <v>0.00225</v>
      </c>
      <c r="D73" s="82">
        <v>0.908</v>
      </c>
      <c r="E73" s="138">
        <f>C73/454*100</f>
        <v>0.0004955947136563876</v>
      </c>
      <c r="F73" s="81">
        <f>D73/454*1000</f>
        <v>2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38">
        <v>0.00675</v>
      </c>
      <c r="D74" s="82">
        <v>0.92975</v>
      </c>
      <c r="E74" s="138">
        <f>C74/454*100</f>
        <v>0.0014867841409691629</v>
      </c>
      <c r="F74" s="81">
        <f>D74/454*1000</f>
        <v>2.047907488986784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34">
        <v>0.0016</v>
      </c>
      <c r="D77" s="99">
        <v>0.1427</v>
      </c>
      <c r="E77" s="134">
        <f aca="true" t="shared" si="12" ref="E77:F79">C77/454*1000000</f>
        <v>3.524229074889868</v>
      </c>
      <c r="F77" s="75">
        <f t="shared" si="12"/>
        <v>314.3171806167401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34">
        <v>0.0016</v>
      </c>
      <c r="D78" s="99">
        <v>0.149</v>
      </c>
      <c r="E78" s="134">
        <f t="shared" si="12"/>
        <v>3.524229074889868</v>
      </c>
      <c r="F78" s="75">
        <f t="shared" si="12"/>
        <v>328.19383259911893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34">
        <v>0.0015</v>
      </c>
      <c r="D79" s="133" t="s">
        <v>81</v>
      </c>
      <c r="E79" s="134">
        <f t="shared" si="12"/>
        <v>3.303964757709251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1.145</v>
      </c>
      <c r="F85" s="126">
        <v>0.0089</v>
      </c>
      <c r="G85" s="126">
        <v>1.3082</v>
      </c>
      <c r="H85" s="126">
        <v>1.0358</v>
      </c>
      <c r="I85" s="126">
        <v>0.7894</v>
      </c>
      <c r="J85" s="126">
        <v>0.7805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0.8734</v>
      </c>
      <c r="E86" s="127" t="s">
        <v>81</v>
      </c>
      <c r="F86" s="127">
        <v>0.0077</v>
      </c>
      <c r="G86" s="127">
        <v>1.1425</v>
      </c>
      <c r="H86" s="127">
        <v>0.9047</v>
      </c>
      <c r="I86" s="127">
        <v>0.6894</v>
      </c>
      <c r="J86" s="127">
        <v>0.6817</v>
      </c>
      <c r="K86" s="127">
        <v>0.1119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112.7</v>
      </c>
      <c r="E87" s="126">
        <v>129.0415</v>
      </c>
      <c r="F87" s="126" t="s">
        <v>81</v>
      </c>
      <c r="G87" s="126">
        <v>147.4341</v>
      </c>
      <c r="H87" s="126">
        <v>116.7392</v>
      </c>
      <c r="I87" s="126">
        <v>88.9643</v>
      </c>
      <c r="J87" s="126">
        <v>87.9624</v>
      </c>
      <c r="K87" s="126">
        <v>14.4424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0.7644</v>
      </c>
      <c r="E88" s="127">
        <v>0.8752</v>
      </c>
      <c r="F88" s="127">
        <v>0.0068</v>
      </c>
      <c r="G88" s="127" t="s">
        <v>81</v>
      </c>
      <c r="H88" s="127">
        <v>0.7918</v>
      </c>
      <c r="I88" s="127">
        <v>0.6034</v>
      </c>
      <c r="J88" s="127">
        <v>0.5966</v>
      </c>
      <c r="K88" s="127">
        <v>0.098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0.9654</v>
      </c>
      <c r="E89" s="126">
        <v>1.1054</v>
      </c>
      <c r="F89" s="126">
        <v>0.0086</v>
      </c>
      <c r="G89" s="126">
        <v>1.2629</v>
      </c>
      <c r="H89" s="126" t="s">
        <v>81</v>
      </c>
      <c r="I89" s="126">
        <v>0.7621</v>
      </c>
      <c r="J89" s="126">
        <v>0.7535</v>
      </c>
      <c r="K89" s="126">
        <v>0.1237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1.2668</v>
      </c>
      <c r="E90" s="127">
        <v>1.4505</v>
      </c>
      <c r="F90" s="127">
        <v>0.0112</v>
      </c>
      <c r="G90" s="127">
        <v>1.6572</v>
      </c>
      <c r="H90" s="127">
        <v>1.3122</v>
      </c>
      <c r="I90" s="127" t="s">
        <v>81</v>
      </c>
      <c r="J90" s="127">
        <v>0.9887</v>
      </c>
      <c r="K90" s="127">
        <v>0.1623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1.2812</v>
      </c>
      <c r="E91" s="126">
        <v>1.467</v>
      </c>
      <c r="F91" s="126">
        <v>0.0114</v>
      </c>
      <c r="G91" s="126">
        <v>1.6761</v>
      </c>
      <c r="H91" s="126">
        <v>1.3271</v>
      </c>
      <c r="I91" s="126">
        <v>1.0114</v>
      </c>
      <c r="J91" s="126" t="s">
        <v>81</v>
      </c>
      <c r="K91" s="126">
        <v>0.1642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7.8034</v>
      </c>
      <c r="E92" s="127">
        <v>8.9349</v>
      </c>
      <c r="F92" s="127">
        <v>0.0692</v>
      </c>
      <c r="G92" s="127">
        <v>10.2084</v>
      </c>
      <c r="H92" s="127">
        <v>8.0831</v>
      </c>
      <c r="I92" s="127">
        <v>6.1599</v>
      </c>
      <c r="J92" s="127">
        <v>6.0906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3"/>
      <c r="H93" s="143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4"/>
      <c r="H94" s="144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5"/>
      <c r="H95" s="145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6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6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5"/>
      <c r="H98" s="145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5"/>
      <c r="H99" s="145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5"/>
      <c r="H100" s="145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7"/>
      <c r="H101" s="147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7"/>
      <c r="H102" s="147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3"/>
      <c r="H103" s="143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3"/>
      <c r="H104" s="143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3"/>
      <c r="H105" s="143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3"/>
      <c r="H106" s="143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3"/>
      <c r="H107" s="143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3"/>
      <c r="H108" s="143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3"/>
      <c r="H109" s="143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3"/>
      <c r="H110" s="143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3"/>
      <c r="H111" s="143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3"/>
      <c r="H112" s="143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3"/>
      <c r="H113" s="143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64" t="s">
        <v>63</v>
      </c>
      <c r="C114" s="164"/>
      <c r="D114" s="164"/>
      <c r="E114" s="164"/>
      <c r="F114" s="164"/>
      <c r="G114" s="143"/>
      <c r="H114" s="143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48" t="s">
        <v>64</v>
      </c>
      <c r="C115" s="148"/>
      <c r="D115" s="148"/>
      <c r="E115" s="148"/>
      <c r="F115" s="148"/>
      <c r="G115" s="143"/>
      <c r="H115" s="143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48" t="s">
        <v>65</v>
      </c>
      <c r="C116" s="148"/>
      <c r="D116" s="148"/>
      <c r="E116" s="148"/>
      <c r="F116" s="148"/>
      <c r="G116" s="143"/>
      <c r="H116" s="143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48" t="s">
        <v>66</v>
      </c>
      <c r="C117" s="148"/>
      <c r="D117" s="148"/>
      <c r="E117" s="148"/>
      <c r="F117" s="148"/>
      <c r="G117" s="143"/>
      <c r="H117" s="143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8" t="s">
        <v>67</v>
      </c>
      <c r="C118" s="148"/>
      <c r="D118" s="148"/>
      <c r="E118" s="148"/>
      <c r="F118" s="148"/>
      <c r="G118" s="143"/>
      <c r="H118" s="143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8" t="s">
        <v>68</v>
      </c>
      <c r="C119" s="148"/>
      <c r="D119" s="148"/>
      <c r="E119" s="148"/>
      <c r="F119" s="148"/>
      <c r="G119" s="143"/>
      <c r="H119" s="143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8" t="s">
        <v>69</v>
      </c>
      <c r="C120" s="148"/>
      <c r="D120" s="148"/>
      <c r="E120" s="148"/>
      <c r="F120" s="148"/>
      <c r="G120" s="143"/>
      <c r="H120" s="143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0" t="s">
        <v>70</v>
      </c>
      <c r="C121" s="160"/>
      <c r="D121" s="160"/>
      <c r="E121" s="160"/>
      <c r="F121" s="160"/>
      <c r="G121" s="143"/>
      <c r="H121" s="143"/>
    </row>
    <row r="122" spans="7:8" ht="15">
      <c r="G122" s="143"/>
      <c r="H122" s="143"/>
    </row>
    <row r="123" spans="2:8" ht="15.75">
      <c r="B123" s="34" t="s">
        <v>71</v>
      </c>
      <c r="C123" s="151"/>
      <c r="D123" s="152"/>
      <c r="E123" s="152"/>
      <c r="F123" s="153"/>
      <c r="G123" s="143"/>
      <c r="H123" s="143"/>
    </row>
    <row r="124" spans="2:8" ht="30.75" customHeight="1">
      <c r="B124" s="34" t="s">
        <v>72</v>
      </c>
      <c r="C124" s="150" t="s">
        <v>73</v>
      </c>
      <c r="D124" s="150"/>
      <c r="E124" s="151" t="s">
        <v>74</v>
      </c>
      <c r="F124" s="153"/>
      <c r="G124" s="143"/>
      <c r="H124" s="143"/>
    </row>
    <row r="125" spans="2:8" ht="30.75" customHeight="1">
      <c r="B125" s="34" t="s">
        <v>75</v>
      </c>
      <c r="C125" s="150" t="s">
        <v>76</v>
      </c>
      <c r="D125" s="150"/>
      <c r="E125" s="151" t="s">
        <v>77</v>
      </c>
      <c r="F125" s="153"/>
      <c r="G125" s="143"/>
      <c r="H125" s="143"/>
    </row>
    <row r="126" spans="2:8" ht="15" customHeight="1">
      <c r="B126" s="149" t="s">
        <v>78</v>
      </c>
      <c r="C126" s="150" t="s">
        <v>79</v>
      </c>
      <c r="D126" s="150"/>
      <c r="E126" s="156" t="s">
        <v>80</v>
      </c>
      <c r="F126" s="157"/>
      <c r="G126" s="143"/>
      <c r="H126" s="143"/>
    </row>
    <row r="127" spans="2:8" ht="15" customHeight="1">
      <c r="B127" s="149"/>
      <c r="C127" s="150"/>
      <c r="D127" s="150"/>
      <c r="E127" s="158"/>
      <c r="F127" s="159"/>
      <c r="G127" s="143"/>
      <c r="H127" s="143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4:F4"/>
    <mergeCell ref="C6:D6"/>
    <mergeCell ref="E6:F6"/>
    <mergeCell ref="C11:D11"/>
    <mergeCell ref="E11:F11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26:D26"/>
    <mergeCell ref="C31:D31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2017-07-17T06:55:33Z</dcterms:modified>
  <cp:category/>
  <cp:version/>
  <cp:contentType/>
  <cp:contentStatus/>
</cp:coreProperties>
</file>