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24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<sst xmlns="http://schemas.openxmlformats.org/spreadsheetml/2006/main" count="166" uniqueCount="110">
  <si>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</si>
  <si>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</si>
  <si>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</si>
  <si>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</si>
  <si>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</si>
  <si>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</si>
  <si>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</si>
  <si>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</si>
  <si>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</si>
  <si>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</si>
  <si>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</si>
  <si>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</si>
  <si>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</si>
  <si>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</si>
  <si>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</si>
  <si>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</si>
  <si>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</si>
  <si>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</si>
  <si>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</si>
  <si>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</si>
  <si>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</si>
  <si>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</si>
  <si>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</si>
  <si>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</si>
  <si>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</si>
  <si>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</si>
  <si>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</si>
  <si>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</si>
  <si>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</si>
  <si>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</si>
  <si>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</si>
  <si>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</si>
  <si>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</si>
  <si>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</si>
  <si>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</si>
  <si>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</si>
  <si>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</si>
  <si>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</si>
  <si>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</si>
  <si>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</si>
  <si>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</si>
  <si>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</si>
  <si>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</si>
  <si>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</si>
  <si>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</si>
  <si>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</si>
  <si>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</si>
  <si>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</si>
  <si>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</si>
  <si>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</si>
  <si>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</si>
  <si>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</si>
  <si>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</si>
  <si>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</si>
  <si>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</si>
  <si>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</si>
  <si>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</si>
  <si>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</si>
  <si>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</si>
  <si>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</si>
  <si>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</si>
  <si>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</si>
  <si>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</si>
  <si>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</si>
  <si>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</si>
  <si>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</si>
  <si>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</si>
  <si>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</si>
  <si>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</si>
  <si>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</si>
  <si>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</si>
  <si>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</si>
  <si>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</si>
  <si>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</si>
  <si>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</si>
  <si>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</si>
  <si>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</si>
  <si>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</si>
  <si>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</si>
  <si>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</si>
  <si>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</si>
  <si>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</si>
  <si>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Вересень'16 (€/МT)</t>
  </si>
  <si>
    <t>-</t>
  </si>
  <si>
    <t>Euronext - Серпень'16 (€/МT)</t>
  </si>
  <si>
    <t>Euronext - Листопад '16 (€/МT)</t>
  </si>
  <si>
    <t>Ціна  (JPY) за М.Т.</t>
  </si>
  <si>
    <t>Ціна за М.Т. (JPY)</t>
  </si>
  <si>
    <t>TOCOM - Tokyo Commodity Exchange</t>
  </si>
  <si>
    <t>CME - Липень '16</t>
  </si>
  <si>
    <t>CME - Group is comprised of four Designated Contract Markets (DCMs)</t>
  </si>
  <si>
    <t>TOCOM - Вересень'16 (¥/МT)</t>
  </si>
  <si>
    <t>TOCOM - Серпень'16 (¥/МT)</t>
  </si>
  <si>
    <t>CME -Жовтень '16</t>
  </si>
  <si>
    <t>Euronext - Грудень'16 (€/МT)</t>
  </si>
  <si>
    <t>CME - Вересень '16</t>
  </si>
  <si>
    <t>CME - Серпень '16</t>
  </si>
  <si>
    <t>TOCOM - Листопад'16 (¥/МT)</t>
  </si>
  <si>
    <t>TOCOM - Жовтень'16 (¥/МT)</t>
  </si>
  <si>
    <t>Euronext - Лютий '17 (€/МT)</t>
  </si>
  <si>
    <t>CME -Березень '17</t>
  </si>
  <si>
    <t>Euronext - Березень'17 (€/МT)</t>
  </si>
  <si>
    <t>CME - Грудень '16</t>
  </si>
  <si>
    <t>CME - Листопад '16</t>
  </si>
  <si>
    <t>Euronext - Січень '17 (€/МT)</t>
  </si>
  <si>
    <t>TOCOM - Січень'17 (¥/МT)</t>
  </si>
  <si>
    <t>TOCOM - Грудень'16 (¥/МT)</t>
  </si>
  <si>
    <t>CME -Травень '17</t>
  </si>
  <si>
    <t>CME - Жовтень '16</t>
  </si>
  <si>
    <t>14 липня 2016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</si>
</sst>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173" fontId="2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4" fontId="73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7" t="s">
        <v>109</v>
      </c>
      <c r="D4" s="158"/>
      <c r="E4" s="158"/>
      <c r="F4" s="159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5" t="s">
        <v>5</v>
      </c>
      <c r="D6" s="156"/>
      <c r="E6" s="152" t="s">
        <v>6</v>
      </c>
      <c r="F6" s="152"/>
      <c r="G6"/>
      <c r="H6"/>
      <c r="I6"/>
    </row>
    <row r="7" spans="2:6" s="6" customFormat="1" ht="15">
      <c r="B7" s="25" t="s">
        <v>89</v>
      </c>
      <c r="C7" s="142">
        <v>0.034</v>
      </c>
      <c r="D7" s="14">
        <v>3.616</v>
      </c>
      <c r="E7" s="142">
        <f aca="true" t="shared" si="0" ref="E7:F9">C7*39.3683</f>
        <v>1.3385222</v>
      </c>
      <c r="F7" s="13">
        <f t="shared" si="0"/>
        <v>142.35577279999998</v>
      </c>
    </row>
    <row r="8" spans="2:6" s="6" customFormat="1" ht="15">
      <c r="B8" s="25" t="s">
        <v>95</v>
      </c>
      <c r="C8" s="142">
        <v>0.042</v>
      </c>
      <c r="D8" s="14">
        <v>3.56</v>
      </c>
      <c r="E8" s="142">
        <f t="shared" si="0"/>
        <v>1.6534686</v>
      </c>
      <c r="F8" s="13">
        <f t="shared" si="0"/>
        <v>140.151148</v>
      </c>
    </row>
    <row r="9" spans="2:17" s="6" customFormat="1" ht="15">
      <c r="B9" s="25" t="s">
        <v>102</v>
      </c>
      <c r="C9" s="142">
        <v>0.05</v>
      </c>
      <c r="D9" s="14">
        <v>3.64</v>
      </c>
      <c r="E9" s="142">
        <f t="shared" si="0"/>
        <v>1.968415</v>
      </c>
      <c r="F9" s="13">
        <f t="shared" si="0"/>
        <v>143.300612</v>
      </c>
      <c r="G9" s="52"/>
      <c r="H9" s="52"/>
      <c r="I9" s="52"/>
      <c r="J9" s="70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5"/>
      <c r="D10" s="7"/>
      <c r="E10" s="61"/>
      <c r="F10" s="7"/>
      <c r="G10" s="70"/>
      <c r="H10" s="52"/>
      <c r="I10" s="52"/>
      <c r="J10" s="52"/>
      <c r="K10" s="70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52" t="s">
        <v>7</v>
      </c>
      <c r="D11" s="152"/>
      <c r="E11" s="155" t="s">
        <v>6</v>
      </c>
      <c r="F11" s="156"/>
      <c r="G11" s="52"/>
      <c r="H11" s="70"/>
      <c r="I11" s="70"/>
      <c r="J11" s="52"/>
      <c r="K11" s="52"/>
      <c r="L11" s="70"/>
      <c r="M11" s="52"/>
      <c r="N11" s="52"/>
      <c r="O11" s="52"/>
      <c r="P11" s="52"/>
      <c r="Q11" s="52"/>
    </row>
    <row r="12" spans="2:17" s="6" customFormat="1" ht="18" customHeight="1">
      <c r="B12" s="82" t="s">
        <v>84</v>
      </c>
      <c r="C12" s="147">
        <v>0.14</v>
      </c>
      <c r="D12" s="13">
        <v>173.75</v>
      </c>
      <c r="E12" s="147">
        <f>C12/D86</f>
        <v>0.15571126682237796</v>
      </c>
      <c r="F12" s="79">
        <f>D12/D86</f>
        <v>193.24880435991548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2" t="s">
        <v>85</v>
      </c>
      <c r="C13" s="143">
        <v>0.15</v>
      </c>
      <c r="D13" s="13">
        <v>166</v>
      </c>
      <c r="E13" s="143">
        <f>C13/D86</f>
        <v>0.1668335001668335</v>
      </c>
      <c r="F13" s="79">
        <f>D13/D86</f>
        <v>184.6290735179624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2" t="s">
        <v>104</v>
      </c>
      <c r="C14" s="143">
        <v>0.15</v>
      </c>
      <c r="D14" s="13">
        <v>168.75</v>
      </c>
      <c r="E14" s="143">
        <f>C14/D86</f>
        <v>0.1668335001668335</v>
      </c>
      <c r="F14" s="79">
        <f>D14/D86</f>
        <v>187.68768768768768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2"/>
      <c r="C15" s="100"/>
      <c r="D15" s="57"/>
      <c r="E15" s="100"/>
      <c r="F15" s="79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52" t="s">
        <v>87</v>
      </c>
      <c r="D16" s="152"/>
      <c r="E16" s="155" t="s">
        <v>6</v>
      </c>
      <c r="F16" s="156"/>
      <c r="G16" s="52"/>
      <c r="H16" s="70"/>
      <c r="I16" s="70"/>
      <c r="J16" s="52"/>
      <c r="K16" s="52"/>
      <c r="L16" s="70"/>
      <c r="M16" s="52"/>
      <c r="N16" s="52"/>
      <c r="O16" s="52"/>
      <c r="P16" s="52"/>
      <c r="Q16" s="52"/>
    </row>
    <row r="17" spans="2:17" s="6" customFormat="1" ht="18" customHeight="1">
      <c r="B17" s="108" t="s">
        <v>91</v>
      </c>
      <c r="C17" s="147">
        <v>480</v>
      </c>
      <c r="D17" s="103">
        <v>20180</v>
      </c>
      <c r="E17" s="147">
        <f aca="true" t="shared" si="1" ref="E17:F19">C17/$D$87</f>
        <v>4.540295119182747</v>
      </c>
      <c r="F17" s="79">
        <f t="shared" si="1"/>
        <v>190.88157396897466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97</v>
      </c>
      <c r="C18" s="147">
        <v>450</v>
      </c>
      <c r="D18" s="104">
        <v>21130</v>
      </c>
      <c r="E18" s="147">
        <f t="shared" si="1"/>
        <v>4.256526674233825</v>
      </c>
      <c r="F18" s="79">
        <f t="shared" si="1"/>
        <v>199.8675747256905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105</v>
      </c>
      <c r="C19" s="147">
        <v>530</v>
      </c>
      <c r="D19" s="104">
        <v>21580</v>
      </c>
      <c r="E19" s="147">
        <f t="shared" si="1"/>
        <v>5.01324252743095</v>
      </c>
      <c r="F19" s="79">
        <f t="shared" si="1"/>
        <v>204.12410139992434</v>
      </c>
      <c r="G19" s="52"/>
      <c r="H19" s="70"/>
      <c r="I19" s="70"/>
      <c r="J19" s="52"/>
      <c r="K19" s="52"/>
      <c r="L19" s="70"/>
      <c r="M19" s="52"/>
      <c r="N19" s="52"/>
      <c r="O19" s="52"/>
      <c r="P19" s="52"/>
      <c r="Q19" s="52"/>
      <c r="R19" s="52"/>
    </row>
    <row r="20" spans="2:18" s="6" customFormat="1" ht="15">
      <c r="B20" s="25"/>
      <c r="C20" s="96"/>
      <c r="D20" s="7"/>
      <c r="E20" s="86"/>
      <c r="F20" s="73"/>
      <c r="G20" s="52"/>
      <c r="H20" s="52"/>
      <c r="I20" s="52"/>
      <c r="J20" s="52"/>
      <c r="K20" s="52"/>
      <c r="L20" s="52"/>
      <c r="M20" s="70"/>
      <c r="N20" s="52"/>
      <c r="O20" s="52"/>
      <c r="P20" s="52"/>
      <c r="Q20" s="52"/>
      <c r="R20" s="52"/>
    </row>
    <row r="21" spans="2:17" ht="15.75">
      <c r="B21" s="27" t="s">
        <v>8</v>
      </c>
      <c r="C21" s="155" t="s">
        <v>5</v>
      </c>
      <c r="D21" s="156"/>
      <c r="E21" s="152" t="s">
        <v>6</v>
      </c>
      <c r="F21" s="152"/>
      <c r="G21" s="106"/>
      <c r="H21" s="106"/>
      <c r="I21" s="106"/>
      <c r="J21" s="106"/>
      <c r="K21" s="106"/>
      <c r="L21" s="106"/>
      <c r="M21" s="106"/>
      <c r="N21" s="28"/>
      <c r="O21" s="106"/>
      <c r="P21" s="106"/>
      <c r="Q21" s="106"/>
    </row>
    <row r="22" spans="2:18" s="6" customFormat="1" ht="15">
      <c r="B22" s="25" t="s">
        <v>89</v>
      </c>
      <c r="C22" s="142">
        <v>0.044</v>
      </c>
      <c r="D22" s="14">
        <v>4.312</v>
      </c>
      <c r="E22" s="142">
        <f aca="true" t="shared" si="2" ref="E22:F24">C22*36.7437</f>
        <v>1.6167227999999998</v>
      </c>
      <c r="F22" s="13">
        <f t="shared" si="2"/>
        <v>158.4388344</v>
      </c>
      <c r="G22" s="106"/>
      <c r="H22" s="106"/>
      <c r="I22" s="106"/>
      <c r="J22" s="70"/>
      <c r="K22" s="106"/>
      <c r="L22" s="106"/>
      <c r="M22" s="106"/>
      <c r="N22" s="106"/>
      <c r="O22" s="106"/>
      <c r="P22" s="106"/>
      <c r="Q22" s="106"/>
      <c r="R22" s="106"/>
    </row>
    <row r="23" spans="2:18" s="6" customFormat="1" ht="15">
      <c r="B23" s="25" t="s">
        <v>95</v>
      </c>
      <c r="C23" s="142">
        <v>0.056</v>
      </c>
      <c r="D23" s="14">
        <v>4.34</v>
      </c>
      <c r="E23" s="142">
        <f t="shared" si="2"/>
        <v>2.0576472</v>
      </c>
      <c r="F23" s="13">
        <f t="shared" si="2"/>
        <v>159.46765799999997</v>
      </c>
      <c r="G23" s="70"/>
      <c r="H23" s="106"/>
      <c r="I23" s="106"/>
      <c r="J23" s="106"/>
      <c r="K23" s="70"/>
      <c r="L23" s="106"/>
      <c r="M23" s="106"/>
      <c r="N23" s="106"/>
      <c r="O23" s="106"/>
      <c r="P23" s="106"/>
      <c r="Q23" s="106"/>
      <c r="R23" s="106"/>
    </row>
    <row r="24" spans="2:18" s="6" customFormat="1" ht="15">
      <c r="B24" s="25" t="s">
        <v>102</v>
      </c>
      <c r="C24" s="142">
        <v>0.044</v>
      </c>
      <c r="D24" s="109">
        <v>4.584</v>
      </c>
      <c r="E24" s="142">
        <f t="shared" si="2"/>
        <v>1.6167227999999998</v>
      </c>
      <c r="F24" s="13">
        <f t="shared" si="2"/>
        <v>168.43312079999998</v>
      </c>
      <c r="G24" s="106"/>
      <c r="H24" s="70"/>
      <c r="I24" s="70"/>
      <c r="J24" s="106"/>
      <c r="K24" s="106"/>
      <c r="L24" s="70"/>
      <c r="M24" s="106"/>
      <c r="N24" s="106"/>
      <c r="O24" s="106"/>
      <c r="P24" s="106"/>
      <c r="Q24" s="106"/>
      <c r="R24" s="106"/>
    </row>
    <row r="25" spans="2:18" s="6" customFormat="1" ht="15">
      <c r="B25" s="25"/>
      <c r="C25" s="107"/>
      <c r="D25" s="7"/>
      <c r="E25" s="15"/>
      <c r="F25" s="73"/>
      <c r="G25" s="106"/>
      <c r="H25" s="106"/>
      <c r="I25" s="106"/>
      <c r="J25" s="106"/>
      <c r="K25" s="106"/>
      <c r="L25" s="106"/>
      <c r="M25" s="70"/>
      <c r="N25" s="106"/>
      <c r="O25" s="106"/>
      <c r="P25" s="106"/>
      <c r="Q25" s="106"/>
      <c r="R25" s="106"/>
    </row>
    <row r="26" spans="2:18" s="6" customFormat="1" ht="15.75">
      <c r="B26" s="27" t="s">
        <v>8</v>
      </c>
      <c r="C26" s="152" t="s">
        <v>9</v>
      </c>
      <c r="D26" s="152"/>
      <c r="E26" s="155" t="s">
        <v>10</v>
      </c>
      <c r="F26" s="156"/>
      <c r="G26" s="52"/>
      <c r="H26" s="52"/>
      <c r="I26" s="52"/>
      <c r="J26" s="52"/>
      <c r="K26" s="52"/>
      <c r="L26" s="52"/>
      <c r="M26" s="52"/>
      <c r="N26" s="70"/>
      <c r="O26" s="52"/>
      <c r="P26" s="52"/>
      <c r="Q26" s="52"/>
      <c r="R26" s="52"/>
    </row>
    <row r="27" spans="2:21" s="6" customFormat="1" ht="18" customHeight="1">
      <c r="B27" s="82" t="s">
        <v>82</v>
      </c>
      <c r="C27" s="143">
        <v>2.63</v>
      </c>
      <c r="D27" s="79">
        <v>157.5</v>
      </c>
      <c r="E27" s="143">
        <f>C27/D86</f>
        <v>2.925147369591814</v>
      </c>
      <c r="F27" s="79">
        <f>D27/D86</f>
        <v>175.17517517517518</v>
      </c>
      <c r="G27" s="52"/>
      <c r="H27" s="52"/>
      <c r="I27" s="52"/>
      <c r="J27" s="52"/>
      <c r="K27" s="52"/>
      <c r="L27" s="52"/>
      <c r="M27" s="52"/>
      <c r="N27" s="52"/>
      <c r="O27" s="70"/>
      <c r="P27" s="52"/>
      <c r="Q27" s="52"/>
      <c r="R27" s="52"/>
      <c r="S27" s="36"/>
      <c r="T27" s="36"/>
      <c r="U27" s="36"/>
    </row>
    <row r="28" spans="2:21" s="6" customFormat="1" ht="18" customHeight="1">
      <c r="B28" s="82" t="s">
        <v>94</v>
      </c>
      <c r="C28" s="143">
        <v>1.67</v>
      </c>
      <c r="D28" s="13">
        <v>162.25</v>
      </c>
      <c r="E28" s="143">
        <f>C28/D86</f>
        <v>1.8574129685240794</v>
      </c>
      <c r="F28" s="79">
        <f>D28/D86</f>
        <v>180.45823601379158</v>
      </c>
      <c r="G28" s="52"/>
      <c r="H28" s="52"/>
      <c r="I28" s="52"/>
      <c r="J28" s="52"/>
      <c r="K28" s="52"/>
      <c r="L28" s="52"/>
      <c r="M28" s="52"/>
      <c r="N28" s="52"/>
      <c r="O28" s="52"/>
      <c r="P28" s="70"/>
      <c r="Q28" s="52"/>
      <c r="R28" s="52"/>
      <c r="S28" s="36"/>
      <c r="T28" s="36"/>
      <c r="U28" s="36"/>
    </row>
    <row r="29" spans="2:21" s="6" customFormat="1" ht="18" customHeight="1">
      <c r="B29" s="82" t="s">
        <v>101</v>
      </c>
      <c r="C29" s="143">
        <v>1.33</v>
      </c>
      <c r="D29" s="13">
        <v>166.5</v>
      </c>
      <c r="E29" s="143">
        <f>C29/D86</f>
        <v>1.4792570348125904</v>
      </c>
      <c r="F29" s="79">
        <f>D29/D86</f>
        <v>185.1851851851852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70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70"/>
      <c r="R30" s="52"/>
      <c r="S30" s="37"/>
      <c r="T30" s="37"/>
      <c r="U30" s="37"/>
    </row>
    <row r="31" spans="2:21" ht="15.75">
      <c r="B31" s="27" t="s">
        <v>11</v>
      </c>
      <c r="C31" s="152" t="s">
        <v>12</v>
      </c>
      <c r="D31" s="152"/>
      <c r="E31" s="152" t="s">
        <v>10</v>
      </c>
      <c r="F31" s="1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2" t="s">
        <v>13</v>
      </c>
      <c r="C32" s="147">
        <v>0.76</v>
      </c>
      <c r="D32" s="13">
        <v>364.25</v>
      </c>
      <c r="E32" s="147">
        <f>C32/D86</f>
        <v>0.8452897341786231</v>
      </c>
      <c r="F32" s="79">
        <f>D32/D86</f>
        <v>405.127349571794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2" t="s">
        <v>85</v>
      </c>
      <c r="C33" s="147">
        <v>0.69</v>
      </c>
      <c r="D33" s="13">
        <v>366.5</v>
      </c>
      <c r="E33" s="147">
        <f>C33/$D$86</f>
        <v>0.767434100767434</v>
      </c>
      <c r="F33" s="79">
        <f>D33/$D$86</f>
        <v>407.62985207429654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2" t="s">
        <v>99</v>
      </c>
      <c r="C34" s="147">
        <v>0.82</v>
      </c>
      <c r="D34" s="73">
        <v>368</v>
      </c>
      <c r="E34" s="147">
        <f>C34/$D$86</f>
        <v>0.9120231342453564</v>
      </c>
      <c r="F34" s="79">
        <f>D34/$D$86</f>
        <v>409.29818707596485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4"/>
      <c r="E35" s="74"/>
      <c r="F35" s="75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14</v>
      </c>
      <c r="C36" s="153" t="s">
        <v>5</v>
      </c>
      <c r="D36" s="154"/>
      <c r="E36" s="153" t="s">
        <v>6</v>
      </c>
      <c r="F36" s="154"/>
      <c r="G36" s="52"/>
      <c r="H36" s="52"/>
      <c r="I36" s="52"/>
      <c r="J36" s="52"/>
      <c r="K36" s="52"/>
      <c r="L36" s="52"/>
      <c r="M36" s="52"/>
      <c r="N36" s="52"/>
      <c r="O36" s="70"/>
      <c r="P36" s="52"/>
      <c r="Q36" s="52"/>
      <c r="R36" s="52"/>
    </row>
    <row r="37" spans="2:18" s="6" customFormat="1" ht="15">
      <c r="B37" s="25" t="s">
        <v>89</v>
      </c>
      <c r="C37" s="142">
        <v>0.206</v>
      </c>
      <c r="D37" s="83" t="s">
        <v>83</v>
      </c>
      <c r="E37" s="142">
        <f aca="true" t="shared" si="3" ref="E37:F39">C37*58.0164</f>
        <v>11.9513784</v>
      </c>
      <c r="F37" s="79" t="s">
        <v>83</v>
      </c>
      <c r="G37" s="52"/>
      <c r="H37" s="52"/>
      <c r="I37" s="52"/>
      <c r="J37" s="52"/>
      <c r="K37" s="52"/>
      <c r="L37" s="52"/>
      <c r="M37" s="52"/>
      <c r="N37" s="52"/>
      <c r="O37" s="52"/>
      <c r="P37" s="70"/>
      <c r="Q37" s="52"/>
      <c r="R37" s="52"/>
    </row>
    <row r="38" spans="2:18" s="6" customFormat="1" ht="15">
      <c r="B38" s="25" t="s">
        <v>95</v>
      </c>
      <c r="C38" s="142">
        <v>0.03</v>
      </c>
      <c r="D38" s="83">
        <v>2.056</v>
      </c>
      <c r="E38" s="142">
        <f t="shared" si="3"/>
        <v>1.740492</v>
      </c>
      <c r="F38" s="79">
        <f t="shared" si="3"/>
        <v>119.2817184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70"/>
      <c r="R38" s="52"/>
    </row>
    <row r="39" spans="2:18" s="6" customFormat="1" ht="15.75">
      <c r="B39" s="25" t="s">
        <v>102</v>
      </c>
      <c r="C39" s="142">
        <v>0.042</v>
      </c>
      <c r="D39" s="83">
        <v>2.032</v>
      </c>
      <c r="E39" s="142">
        <f t="shared" si="3"/>
        <v>2.4366888</v>
      </c>
      <c r="F39" s="79">
        <f t="shared" si="3"/>
        <v>117.8893248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6"/>
      <c r="D40" s="7"/>
      <c r="E40" s="142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15</v>
      </c>
      <c r="C41" s="153" t="s">
        <v>5</v>
      </c>
      <c r="D41" s="154"/>
      <c r="E41" s="153" t="s">
        <v>6</v>
      </c>
      <c r="F41" s="154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89</v>
      </c>
      <c r="C42" s="142">
        <v>0.164</v>
      </c>
      <c r="D42" s="83">
        <v>11.214</v>
      </c>
      <c r="E42" s="142">
        <f aca="true" t="shared" si="4" ref="E42:F44">C42*36.7437</f>
        <v>6.0259668</v>
      </c>
      <c r="F42" s="79">
        <f t="shared" si="4"/>
        <v>412.04385179999997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1"/>
    </row>
    <row r="43" spans="2:13" s="6" customFormat="1" ht="15" customHeight="1">
      <c r="B43" s="25" t="s">
        <v>96</v>
      </c>
      <c r="C43" s="142">
        <v>0.39</v>
      </c>
      <c r="D43" s="83">
        <v>10.85</v>
      </c>
      <c r="E43" s="142">
        <f t="shared" si="4"/>
        <v>14.330043</v>
      </c>
      <c r="F43" s="79">
        <f t="shared" si="4"/>
        <v>398.66914499999996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95</v>
      </c>
      <c r="C44" s="142">
        <v>0.394</v>
      </c>
      <c r="D44" s="83">
        <v>10.744</v>
      </c>
      <c r="E44" s="142">
        <f t="shared" si="4"/>
        <v>14.477017799999999</v>
      </c>
      <c r="F44" s="79">
        <f t="shared" si="4"/>
        <v>394.77431279999996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2"/>
      <c r="D45" s="83"/>
      <c r="E45" s="102"/>
      <c r="F45" s="79"/>
      <c r="G45" s="24"/>
      <c r="H45" s="24"/>
      <c r="I45" s="24"/>
      <c r="K45" s="24"/>
      <c r="L45" s="24"/>
      <c r="M45" s="24"/>
    </row>
    <row r="46" spans="2:13" s="6" customFormat="1" ht="15">
      <c r="B46" s="27" t="s">
        <v>15</v>
      </c>
      <c r="C46" s="152" t="s">
        <v>86</v>
      </c>
      <c r="D46" s="152"/>
      <c r="E46" s="155" t="s">
        <v>6</v>
      </c>
      <c r="F46" s="156"/>
      <c r="G46" s="24"/>
      <c r="H46" s="24"/>
      <c r="I46" s="24"/>
      <c r="K46" s="24"/>
      <c r="L46" s="24"/>
      <c r="M46" s="24"/>
    </row>
    <row r="47" spans="2:13" s="6" customFormat="1" ht="15">
      <c r="B47" s="108" t="s">
        <v>92</v>
      </c>
      <c r="C47" s="151">
        <v>540</v>
      </c>
      <c r="D47" s="105">
        <v>38540</v>
      </c>
      <c r="E47" s="144">
        <f aca="true" t="shared" si="5" ref="E47:F49">C47/$D$87</f>
        <v>5.107832009080591</v>
      </c>
      <c r="F47" s="79">
        <f t="shared" si="5"/>
        <v>364.5478622777147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98</v>
      </c>
      <c r="C48" s="148">
        <v>0</v>
      </c>
      <c r="D48" s="105">
        <v>43960</v>
      </c>
      <c r="E48" s="149">
        <f t="shared" si="5"/>
        <v>0</v>
      </c>
      <c r="F48" s="79">
        <f t="shared" si="5"/>
        <v>415.81536133181993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106</v>
      </c>
      <c r="C49" s="151">
        <v>500</v>
      </c>
      <c r="D49" s="105">
        <v>49700</v>
      </c>
      <c r="E49" s="144">
        <f t="shared" si="5"/>
        <v>4.729474082482028</v>
      </c>
      <c r="F49" s="79">
        <f t="shared" si="5"/>
        <v>470.10972379871356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6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16</v>
      </c>
      <c r="C51" s="153" t="s">
        <v>17</v>
      </c>
      <c r="D51" s="154"/>
      <c r="E51" s="153" t="s">
        <v>6</v>
      </c>
      <c r="F51" s="154"/>
      <c r="G51"/>
      <c r="H51"/>
      <c r="I51"/>
      <c r="J51" s="6"/>
    </row>
    <row r="52" spans="2:19" s="23" customFormat="1" ht="15">
      <c r="B52" s="25" t="s">
        <v>89</v>
      </c>
      <c r="C52" s="142">
        <v>7.2</v>
      </c>
      <c r="D52" s="84">
        <v>393.9</v>
      </c>
      <c r="E52" s="142">
        <f aca="true" t="shared" si="6" ref="E52:F54">C52*1.1023</f>
        <v>7.936560000000001</v>
      </c>
      <c r="F52" s="84">
        <f t="shared" si="6"/>
        <v>434.19597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96</v>
      </c>
      <c r="C53" s="142">
        <v>14.9</v>
      </c>
      <c r="D53" s="84">
        <v>373.7</v>
      </c>
      <c r="E53" s="142">
        <f t="shared" si="6"/>
        <v>16.42427</v>
      </c>
      <c r="F53" s="84">
        <f t="shared" si="6"/>
        <v>411.92951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95</v>
      </c>
      <c r="C54" s="142">
        <v>15</v>
      </c>
      <c r="D54" s="127">
        <v>372</v>
      </c>
      <c r="E54" s="142">
        <f t="shared" si="6"/>
        <v>16.5345</v>
      </c>
      <c r="F54" s="84">
        <f t="shared" si="6"/>
        <v>410.0556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101"/>
      <c r="D55" s="73"/>
      <c r="E55" s="100"/>
      <c r="F55" s="73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18</v>
      </c>
      <c r="C56" s="153" t="s">
        <v>19</v>
      </c>
      <c r="D56" s="154"/>
      <c r="E56" s="153" t="s">
        <v>20</v>
      </c>
      <c r="F56" s="154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89</v>
      </c>
      <c r="C57" s="147">
        <v>0.47</v>
      </c>
      <c r="D57" s="79">
        <v>30.94</v>
      </c>
      <c r="E57" s="147">
        <f aca="true" t="shared" si="7" ref="E57:F59">C57/454*1000</f>
        <v>1.0352422907488987</v>
      </c>
      <c r="F57" s="79">
        <f t="shared" si="7"/>
        <v>68.14977973568283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96</v>
      </c>
      <c r="C58" s="143">
        <v>0.06</v>
      </c>
      <c r="D58" s="79">
        <v>30.62</v>
      </c>
      <c r="E58" s="143">
        <f t="shared" si="7"/>
        <v>0.13215859030837004</v>
      </c>
      <c r="F58" s="79">
        <f t="shared" si="7"/>
        <v>67.44493392070484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95</v>
      </c>
      <c r="C59" s="143">
        <v>0.06</v>
      </c>
      <c r="D59" s="79">
        <v>30.72</v>
      </c>
      <c r="E59" s="143">
        <f t="shared" si="7"/>
        <v>0.13215859030837004</v>
      </c>
      <c r="F59" s="79">
        <f t="shared" si="7"/>
        <v>67.66519823788546</v>
      </c>
      <c r="G59" s="52"/>
      <c r="H59" s="52"/>
      <c r="I59" s="52"/>
      <c r="J59" s="70"/>
      <c r="K59" s="52"/>
      <c r="L59" s="52"/>
      <c r="M59" s="52"/>
      <c r="N59" s="52"/>
      <c r="O59" s="52"/>
      <c r="P59" s="52"/>
      <c r="Q59" s="52"/>
      <c r="R59" s="71"/>
      <c r="S59" s="49"/>
      <c r="T59" s="49"/>
      <c r="U59" s="49"/>
    </row>
    <row r="60" spans="2:21" ht="15.75" thickBot="1">
      <c r="B60" s="25"/>
      <c r="C60" s="95"/>
      <c r="D60" s="76"/>
      <c r="E60" s="143"/>
      <c r="F60" s="73"/>
      <c r="G60" s="52"/>
      <c r="H60" s="52"/>
      <c r="I60" s="52"/>
      <c r="J60" s="70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21</v>
      </c>
      <c r="C61" s="153" t="s">
        <v>22</v>
      </c>
      <c r="D61" s="154"/>
      <c r="E61" s="153" t="s">
        <v>6</v>
      </c>
      <c r="F61" s="154"/>
      <c r="G61" s="52"/>
      <c r="H61" s="52"/>
      <c r="I61" s="52"/>
      <c r="J61" s="70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89</v>
      </c>
      <c r="C62" s="142">
        <v>0.11</v>
      </c>
      <c r="D62" s="83" t="s">
        <v>83</v>
      </c>
      <c r="E62" s="142">
        <f>C62/3.785</f>
        <v>0.02906208718626156</v>
      </c>
      <c r="F62" s="79" t="s">
        <v>83</v>
      </c>
      <c r="G62" s="52"/>
      <c r="H62" s="128"/>
      <c r="I62" s="128"/>
      <c r="J62" s="70"/>
      <c r="K62" s="52"/>
      <c r="L62" s="128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95</v>
      </c>
      <c r="C63" s="142">
        <v>0.085</v>
      </c>
      <c r="D63" s="83">
        <v>10.605</v>
      </c>
      <c r="E63" s="142">
        <f>C63/3.785</f>
        <v>0.022457067371202115</v>
      </c>
      <c r="F63" s="79">
        <f>D63/3.785</f>
        <v>2.8018494055482166</v>
      </c>
      <c r="G63" s="130"/>
      <c r="H63" s="129"/>
      <c r="I63" s="129"/>
      <c r="J63" s="129"/>
      <c r="K63" s="130"/>
      <c r="L63" s="129"/>
      <c r="M63" s="129"/>
      <c r="N63" s="129"/>
      <c r="O63" s="129"/>
      <c r="P63" s="129"/>
      <c r="Q63" s="129"/>
      <c r="R63" s="129"/>
      <c r="S63" s="131"/>
      <c r="T63" s="131"/>
      <c r="U63" s="131"/>
      <c r="V63" s="131"/>
      <c r="W63" s="129"/>
      <c r="X63" s="52"/>
    </row>
    <row r="64" spans="2:24" ht="15">
      <c r="B64" s="25" t="s">
        <v>103</v>
      </c>
      <c r="C64" s="142">
        <v>0.08</v>
      </c>
      <c r="D64" s="83">
        <v>10.88</v>
      </c>
      <c r="E64" s="142">
        <f>C64/3.785</f>
        <v>0.021136063408190225</v>
      </c>
      <c r="F64" s="79">
        <f>D64/3.785</f>
        <v>2.8745046235138707</v>
      </c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29"/>
      <c r="R64" s="129"/>
      <c r="S64" s="133"/>
      <c r="T64" s="133"/>
      <c r="U64" s="133"/>
      <c r="V64" s="131"/>
      <c r="W64" s="129"/>
      <c r="X64" s="52"/>
    </row>
    <row r="65" spans="2:24" ht="15">
      <c r="B65" s="58"/>
      <c r="C65" s="77"/>
      <c r="D65" s="78"/>
      <c r="E65" s="107"/>
      <c r="F65" s="78"/>
      <c r="G65" s="132"/>
      <c r="H65" s="132"/>
      <c r="I65" s="132"/>
      <c r="J65" s="134"/>
      <c r="K65" s="132"/>
      <c r="L65" s="132"/>
      <c r="M65" s="132"/>
      <c r="N65" s="132"/>
      <c r="O65" s="132"/>
      <c r="P65" s="132"/>
      <c r="Q65" s="129"/>
      <c r="R65" s="129"/>
      <c r="S65" s="133"/>
      <c r="T65" s="133"/>
      <c r="U65" s="133"/>
      <c r="V65" s="131"/>
      <c r="W65" s="129"/>
      <c r="X65" s="52"/>
    </row>
    <row r="66" spans="2:25" ht="15.75" customHeight="1">
      <c r="B66" s="27" t="s">
        <v>23</v>
      </c>
      <c r="C66" s="153" t="s">
        <v>24</v>
      </c>
      <c r="D66" s="154"/>
      <c r="E66" s="153" t="s">
        <v>25</v>
      </c>
      <c r="F66" s="154"/>
      <c r="G66" s="134"/>
      <c r="H66" s="132"/>
      <c r="I66" s="132"/>
      <c r="J66" s="132"/>
      <c r="K66" s="134"/>
      <c r="L66" s="132"/>
      <c r="M66" s="132"/>
      <c r="N66" s="132"/>
      <c r="O66" s="132"/>
      <c r="P66" s="132"/>
      <c r="Q66" s="129"/>
      <c r="R66" s="129"/>
      <c r="S66" s="133"/>
      <c r="T66" s="133"/>
      <c r="U66" s="133"/>
      <c r="V66" s="131"/>
      <c r="W66" s="129"/>
      <c r="X66" s="52"/>
      <c r="Y66" s="37"/>
    </row>
    <row r="67" spans="2:25" s="6" customFormat="1" ht="15.75" customHeight="1">
      <c r="B67" s="25" t="s">
        <v>96</v>
      </c>
      <c r="C67" s="142">
        <v>0.021</v>
      </c>
      <c r="D67" s="83">
        <v>1.563</v>
      </c>
      <c r="E67" s="142">
        <f aca="true" t="shared" si="8" ref="E67:F69">C67/3.785</f>
        <v>0.005548216644649934</v>
      </c>
      <c r="F67" s="79">
        <f t="shared" si="8"/>
        <v>0.4129458388375165</v>
      </c>
      <c r="G67" s="132"/>
      <c r="H67" s="134"/>
      <c r="I67" s="134"/>
      <c r="J67" s="132"/>
      <c r="K67" s="132"/>
      <c r="L67" s="134"/>
      <c r="M67" s="132"/>
      <c r="N67" s="132"/>
      <c r="O67" s="132"/>
      <c r="P67" s="132"/>
      <c r="Q67" s="129"/>
      <c r="R67" s="129"/>
      <c r="S67" s="133"/>
      <c r="T67" s="133"/>
      <c r="U67" s="133"/>
      <c r="V67" s="131"/>
      <c r="W67" s="129"/>
      <c r="X67" s="52"/>
      <c r="Y67" s="36"/>
    </row>
    <row r="68" spans="2:25" s="6" customFormat="1" ht="16.5" customHeight="1">
      <c r="B68" s="25" t="s">
        <v>95</v>
      </c>
      <c r="C68" s="142">
        <v>0.021</v>
      </c>
      <c r="D68" s="83">
        <v>1.551</v>
      </c>
      <c r="E68" s="142">
        <f t="shared" si="8"/>
        <v>0.005548216644649934</v>
      </c>
      <c r="F68" s="79">
        <f t="shared" si="8"/>
        <v>0.40977542932628797</v>
      </c>
      <c r="G68" s="132"/>
      <c r="H68" s="132"/>
      <c r="I68" s="132"/>
      <c r="J68" s="132"/>
      <c r="K68" s="132"/>
      <c r="L68" s="132"/>
      <c r="M68" s="134"/>
      <c r="N68" s="132"/>
      <c r="O68" s="132"/>
      <c r="P68" s="132"/>
      <c r="Q68" s="129"/>
      <c r="R68" s="129"/>
      <c r="S68" s="133"/>
      <c r="T68" s="133"/>
      <c r="U68" s="133"/>
      <c r="V68" s="135"/>
      <c r="W68" s="129"/>
      <c r="X68" s="52"/>
      <c r="Y68" s="36"/>
    </row>
    <row r="69" spans="2:25" s="6" customFormat="1" ht="16.5" customHeight="1">
      <c r="B69" s="25" t="s">
        <v>108</v>
      </c>
      <c r="C69" s="142">
        <v>0.021</v>
      </c>
      <c r="D69" s="83">
        <v>1.534</v>
      </c>
      <c r="E69" s="142">
        <f t="shared" si="8"/>
        <v>0.005548216644649934</v>
      </c>
      <c r="F69" s="79">
        <f t="shared" si="8"/>
        <v>0.40528401585204754</v>
      </c>
      <c r="G69" s="132"/>
      <c r="H69" s="132"/>
      <c r="I69" s="132"/>
      <c r="J69" s="132"/>
      <c r="K69" s="132"/>
      <c r="L69" s="132"/>
      <c r="M69" s="132"/>
      <c r="N69" s="134"/>
      <c r="O69" s="132"/>
      <c r="P69" s="132"/>
      <c r="Q69" s="130"/>
      <c r="R69" s="129"/>
      <c r="S69" s="133"/>
      <c r="T69" s="133"/>
      <c r="U69" s="133"/>
      <c r="V69" s="135"/>
      <c r="W69" s="129"/>
      <c r="X69" s="52"/>
      <c r="Y69" s="36"/>
    </row>
    <row r="70" spans="2:25" ht="15.75">
      <c r="B70" s="25"/>
      <c r="C70" s="86"/>
      <c r="D70" s="80"/>
      <c r="E70" s="98"/>
      <c r="F70" s="5"/>
      <c r="G70" s="132"/>
      <c r="H70" s="132"/>
      <c r="I70" s="132"/>
      <c r="J70" s="132"/>
      <c r="K70" s="132"/>
      <c r="L70" s="132"/>
      <c r="M70" s="132"/>
      <c r="N70" s="132"/>
      <c r="O70" s="134"/>
      <c r="P70" s="132"/>
      <c r="Q70" s="129"/>
      <c r="R70" s="129"/>
      <c r="S70" s="136"/>
      <c r="T70" s="137"/>
      <c r="U70" s="133"/>
      <c r="V70" s="131"/>
      <c r="W70" s="138"/>
      <c r="X70" s="52"/>
      <c r="Y70" s="37"/>
    </row>
    <row r="71" spans="2:25" ht="15.75" customHeight="1">
      <c r="B71" s="27" t="s">
        <v>26</v>
      </c>
      <c r="C71" s="153" t="s">
        <v>27</v>
      </c>
      <c r="D71" s="154"/>
      <c r="E71" s="153" t="s">
        <v>28</v>
      </c>
      <c r="F71" s="154"/>
      <c r="G71" s="132"/>
      <c r="H71" s="132"/>
      <c r="I71" s="132"/>
      <c r="J71" s="132"/>
      <c r="K71" s="132"/>
      <c r="L71" s="132"/>
      <c r="M71" s="132"/>
      <c r="N71" s="132"/>
      <c r="O71" s="132"/>
      <c r="P71" s="134"/>
      <c r="Q71" s="129"/>
      <c r="R71" s="129"/>
      <c r="S71" s="129"/>
      <c r="T71" s="137"/>
      <c r="U71" s="133"/>
      <c r="V71" s="131"/>
      <c r="W71" s="129"/>
      <c r="X71" s="51"/>
      <c r="Y71" s="37"/>
    </row>
    <row r="72" spans="2:25" s="6" customFormat="1" ht="15">
      <c r="B72" s="25" t="s">
        <v>89</v>
      </c>
      <c r="C72" s="150">
        <v>0.0005</v>
      </c>
      <c r="D72" s="87" t="s">
        <v>83</v>
      </c>
      <c r="E72" s="150">
        <f>C72/454*100</f>
        <v>0.00011013215859030836</v>
      </c>
      <c r="F72" s="85" t="s">
        <v>83</v>
      </c>
      <c r="G72" s="129"/>
      <c r="H72" s="129"/>
      <c r="I72" s="129"/>
      <c r="J72" s="129"/>
      <c r="K72" s="129"/>
      <c r="L72" s="129"/>
      <c r="M72" s="129"/>
      <c r="N72" s="129"/>
      <c r="O72" s="129"/>
      <c r="P72" s="130"/>
      <c r="Q72" s="129"/>
      <c r="R72" s="129"/>
      <c r="S72" s="129"/>
      <c r="T72" s="129"/>
      <c r="U72" s="133"/>
      <c r="V72" s="131"/>
      <c r="W72" s="131"/>
      <c r="X72" s="59"/>
      <c r="Y72" s="36"/>
    </row>
    <row r="73" spans="2:25" s="6" customFormat="1" ht="16.5" customHeight="1">
      <c r="B73" s="25" t="s">
        <v>96</v>
      </c>
      <c r="C73" s="150">
        <v>0.00625</v>
      </c>
      <c r="D73" s="87">
        <v>0.9305</v>
      </c>
      <c r="E73" s="150">
        <f>C73/454*100</f>
        <v>0.0013766519823788547</v>
      </c>
      <c r="F73" s="85">
        <f>D73/454*1000</f>
        <v>2.0495594713656384</v>
      </c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30"/>
      <c r="R73" s="129"/>
      <c r="S73" s="129"/>
      <c r="T73" s="129"/>
      <c r="U73" s="133"/>
      <c r="V73" s="131"/>
      <c r="W73" s="131"/>
      <c r="X73" s="59"/>
      <c r="Y73" s="36"/>
    </row>
    <row r="74" spans="2:25" s="6" customFormat="1" ht="15.75">
      <c r="B74" s="25" t="s">
        <v>95</v>
      </c>
      <c r="C74" s="150">
        <v>0.003</v>
      </c>
      <c r="D74" s="87">
        <v>0.96675</v>
      </c>
      <c r="E74" s="150">
        <f>C74/454*100</f>
        <v>0.0006607929515418502</v>
      </c>
      <c r="F74" s="85">
        <f>D74/454*1000</f>
        <v>2.1294052863436126</v>
      </c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30"/>
      <c r="S74" s="129"/>
      <c r="T74" s="129"/>
      <c r="U74" s="133"/>
      <c r="V74" s="135"/>
      <c r="W74" s="129"/>
      <c r="X74" s="59"/>
      <c r="Y74" s="36"/>
    </row>
    <row r="75" spans="2:25" s="6" customFormat="1" ht="15.75" customHeight="1">
      <c r="B75" s="54"/>
      <c r="C75" s="15"/>
      <c r="D75" s="14"/>
      <c r="E75" s="66"/>
      <c r="F75" s="14"/>
      <c r="G75" s="52"/>
      <c r="H75" s="52"/>
      <c r="I75" s="52"/>
      <c r="J75" s="52"/>
      <c r="K75" s="52"/>
      <c r="L75" s="52"/>
      <c r="M75" s="52"/>
      <c r="N75" s="52"/>
      <c r="O75" s="70"/>
      <c r="P75" s="52"/>
      <c r="Q75" s="52"/>
      <c r="R75" s="52"/>
      <c r="S75" s="52"/>
      <c r="T75" s="52"/>
      <c r="U75" s="64"/>
      <c r="V75" s="59"/>
      <c r="W75" s="52"/>
      <c r="X75" s="59"/>
      <c r="Y75" s="36"/>
    </row>
    <row r="76" spans="2:25" ht="15.75">
      <c r="B76" s="27" t="s">
        <v>29</v>
      </c>
      <c r="C76" s="162" t="s">
        <v>27</v>
      </c>
      <c r="D76" s="162"/>
      <c r="E76" s="153" t="s">
        <v>30</v>
      </c>
      <c r="F76" s="154"/>
      <c r="G76" s="52"/>
      <c r="H76" s="52"/>
      <c r="I76" s="52"/>
      <c r="J76" s="52"/>
      <c r="K76" s="52"/>
      <c r="L76" s="52"/>
      <c r="M76" s="52"/>
      <c r="N76" s="52"/>
      <c r="O76" s="52"/>
      <c r="P76" s="70"/>
      <c r="Q76" s="52"/>
      <c r="R76" s="52"/>
      <c r="S76" s="52"/>
      <c r="T76" s="52"/>
      <c r="U76" s="64"/>
      <c r="V76" s="59"/>
      <c r="W76" s="52"/>
      <c r="X76" s="59"/>
      <c r="Y76" s="37"/>
    </row>
    <row r="77" spans="2:24" s="6" customFormat="1" ht="15.75">
      <c r="B77" s="25" t="s">
        <v>93</v>
      </c>
      <c r="C77" s="173">
        <v>0.0043</v>
      </c>
      <c r="D77" s="110">
        <v>0.1996</v>
      </c>
      <c r="E77" s="173">
        <f aca="true" t="shared" si="9" ref="E77:F79">C77/454*1000000</f>
        <v>9.471365638766521</v>
      </c>
      <c r="F77" s="79">
        <f t="shared" si="9"/>
        <v>439.647577092511</v>
      </c>
      <c r="G77" s="52"/>
      <c r="H77" s="52"/>
      <c r="I77" s="52"/>
      <c r="J77" s="52"/>
      <c r="K77" s="52"/>
      <c r="L77" s="52"/>
      <c r="M77" s="52"/>
      <c r="N77" s="70"/>
      <c r="O77" s="52"/>
      <c r="P77" s="52"/>
      <c r="Q77" s="52"/>
      <c r="R77" s="52"/>
      <c r="S77" s="63"/>
      <c r="T77" s="64"/>
      <c r="U77" s="64"/>
      <c r="V77" s="59"/>
      <c r="W77" s="51"/>
      <c r="X77" s="52"/>
    </row>
    <row r="78" spans="2:24" s="6" customFormat="1" ht="15.75">
      <c r="B78" s="25" t="s">
        <v>100</v>
      </c>
      <c r="C78" s="173">
        <v>0.0034</v>
      </c>
      <c r="D78" s="110">
        <v>0.2013</v>
      </c>
      <c r="E78" s="173">
        <f t="shared" si="9"/>
        <v>7.488986784140969</v>
      </c>
      <c r="F78" s="79">
        <f t="shared" si="9"/>
        <v>443.3920704845815</v>
      </c>
      <c r="G78" s="52"/>
      <c r="H78" s="52"/>
      <c r="I78" s="52"/>
      <c r="J78" s="52"/>
      <c r="K78" s="52"/>
      <c r="L78" s="52"/>
      <c r="M78" s="52"/>
      <c r="N78" s="52"/>
      <c r="O78" s="70"/>
      <c r="P78" s="52"/>
      <c r="Q78" s="52"/>
      <c r="R78" s="52"/>
      <c r="S78" s="64"/>
      <c r="T78" s="63"/>
      <c r="U78" s="64"/>
      <c r="V78" s="59"/>
      <c r="W78" s="52"/>
      <c r="X78" s="51"/>
    </row>
    <row r="79" spans="2:24" s="6" customFormat="1" ht="15.75">
      <c r="B79" s="25" t="s">
        <v>107</v>
      </c>
      <c r="C79" s="173">
        <v>0.0028</v>
      </c>
      <c r="D79" s="110" t="s">
        <v>83</v>
      </c>
      <c r="E79" s="173">
        <f t="shared" si="9"/>
        <v>6.167400881057269</v>
      </c>
      <c r="F79" s="79" t="s">
        <v>83</v>
      </c>
      <c r="G79" s="52"/>
      <c r="H79" s="52"/>
      <c r="I79" s="52"/>
      <c r="J79" s="52"/>
      <c r="K79" s="52"/>
      <c r="L79" s="52"/>
      <c r="M79" s="52"/>
      <c r="N79" s="52"/>
      <c r="O79" s="70"/>
      <c r="P79" s="52"/>
      <c r="Q79" s="52"/>
      <c r="R79" s="52"/>
      <c r="S79" s="64"/>
      <c r="T79" s="63"/>
      <c r="U79" s="64"/>
      <c r="V79" s="59"/>
      <c r="W79" s="52"/>
      <c r="X79" s="51"/>
    </row>
    <row r="80" spans="2:24" s="6" customFormat="1" ht="15.75" thickBot="1">
      <c r="B80" s="25"/>
      <c r="C80" s="99"/>
      <c r="D80" s="14"/>
      <c r="E80" s="99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70"/>
      <c r="Q80" s="52"/>
      <c r="R80" s="52"/>
      <c r="S80" s="64"/>
      <c r="T80" s="64"/>
      <c r="U80" s="63"/>
      <c r="V80" s="65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70"/>
      <c r="R81" s="52"/>
      <c r="S81" s="63"/>
      <c r="T81" s="64"/>
      <c r="U81" s="62"/>
      <c r="V81" s="67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1"/>
      <c r="K82" s="52"/>
      <c r="L82" s="52"/>
      <c r="M82" s="52"/>
      <c r="N82" s="52"/>
      <c r="O82" s="52"/>
      <c r="P82" s="52"/>
      <c r="Q82" s="52"/>
      <c r="R82" s="51"/>
      <c r="S82" s="64"/>
      <c r="T82" s="63"/>
      <c r="U82" s="65"/>
      <c r="V82" s="68"/>
      <c r="W82" s="34"/>
      <c r="X82" s="41"/>
    </row>
    <row r="83" spans="2:24" s="6" customFormat="1" ht="15.75" customHeight="1">
      <c r="B83" s="21" t="s">
        <v>31</v>
      </c>
      <c r="C83" s="22"/>
      <c r="D83" s="17"/>
      <c r="E83" s="17"/>
      <c r="F83" s="17"/>
      <c r="J83" s="72"/>
      <c r="K83"/>
      <c r="L83"/>
      <c r="M83"/>
      <c r="N83"/>
      <c r="O83"/>
      <c r="P83"/>
      <c r="Q83"/>
      <c r="R83"/>
      <c r="S83" s="60"/>
      <c r="T83" s="69"/>
      <c r="U83" s="65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32</v>
      </c>
      <c r="E84" s="33" t="s">
        <v>33</v>
      </c>
      <c r="F84" s="33" t="s">
        <v>34</v>
      </c>
      <c r="G84" s="33" t="s">
        <v>35</v>
      </c>
      <c r="H84" s="33" t="s">
        <v>36</v>
      </c>
      <c r="I84" s="33" t="s">
        <v>37</v>
      </c>
      <c r="J84" s="33" t="s">
        <v>38</v>
      </c>
      <c r="K84" s="33" t="s">
        <v>39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40</v>
      </c>
      <c r="D85" s="139" t="s">
        <v>83</v>
      </c>
      <c r="E85" s="140">
        <v>1.1122</v>
      </c>
      <c r="F85" s="140">
        <v>0.0095</v>
      </c>
      <c r="G85" s="140">
        <v>1.3424</v>
      </c>
      <c r="H85" s="140">
        <v>1.02</v>
      </c>
      <c r="I85" s="140">
        <v>0.7745</v>
      </c>
      <c r="J85" s="140">
        <v>0.7629</v>
      </c>
      <c r="K85" s="140">
        <v>0.129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41</v>
      </c>
      <c r="D86" s="141">
        <v>0.8991</v>
      </c>
      <c r="E86" s="141" t="s">
        <v>83</v>
      </c>
      <c r="F86" s="141">
        <v>0.0085</v>
      </c>
      <c r="G86" s="141">
        <v>1.207</v>
      </c>
      <c r="H86" s="141">
        <v>0.9171</v>
      </c>
      <c r="I86" s="141">
        <v>0.6963</v>
      </c>
      <c r="J86" s="141">
        <v>0.6859</v>
      </c>
      <c r="K86" s="141">
        <v>0.1159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42</v>
      </c>
      <c r="D87" s="140">
        <v>105.72</v>
      </c>
      <c r="E87" s="140">
        <v>117.5818</v>
      </c>
      <c r="F87" s="140" t="s">
        <v>83</v>
      </c>
      <c r="G87" s="140">
        <v>141.9185</v>
      </c>
      <c r="H87" s="140">
        <v>107.8335</v>
      </c>
      <c r="I87" s="140">
        <v>81.8773</v>
      </c>
      <c r="J87" s="140">
        <v>80.6538</v>
      </c>
      <c r="K87" s="140">
        <v>13.633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43</v>
      </c>
      <c r="D88" s="141">
        <v>0.7449</v>
      </c>
      <c r="E88" s="141">
        <v>0.8285</v>
      </c>
      <c r="F88" s="141">
        <v>0.007</v>
      </c>
      <c r="G88" s="141" t="s">
        <v>83</v>
      </c>
      <c r="H88" s="141">
        <v>0.7598</v>
      </c>
      <c r="I88" s="141">
        <v>0.5769</v>
      </c>
      <c r="J88" s="141">
        <v>0.5683</v>
      </c>
      <c r="K88" s="141">
        <v>0.0961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44</v>
      </c>
      <c r="D89" s="140">
        <v>0.9804</v>
      </c>
      <c r="E89" s="140">
        <v>1.0904</v>
      </c>
      <c r="F89" s="140">
        <v>0.0093</v>
      </c>
      <c r="G89" s="140">
        <v>1.3161</v>
      </c>
      <c r="H89" s="140" t="s">
        <v>83</v>
      </c>
      <c r="I89" s="140">
        <v>0.7593</v>
      </c>
      <c r="J89" s="140">
        <v>0.7479</v>
      </c>
      <c r="K89" s="140">
        <v>0.1264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45</v>
      </c>
      <c r="D90" s="141">
        <v>1.2912</v>
      </c>
      <c r="E90" s="141">
        <v>1.4361</v>
      </c>
      <c r="F90" s="141">
        <v>0.0122</v>
      </c>
      <c r="G90" s="141">
        <v>1.7333</v>
      </c>
      <c r="H90" s="141">
        <v>1.317</v>
      </c>
      <c r="I90" s="141" t="s">
        <v>83</v>
      </c>
      <c r="J90" s="141">
        <v>0.9851</v>
      </c>
      <c r="K90" s="141">
        <v>0.1665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46</v>
      </c>
      <c r="D91" s="140">
        <v>1.3108</v>
      </c>
      <c r="E91" s="140">
        <v>1.4579</v>
      </c>
      <c r="F91" s="140">
        <v>0.0124</v>
      </c>
      <c r="G91" s="140">
        <v>1.7596</v>
      </c>
      <c r="H91" s="140">
        <v>1.337</v>
      </c>
      <c r="I91" s="140">
        <v>1.0152</v>
      </c>
      <c r="J91" s="140" t="s">
        <v>83</v>
      </c>
      <c r="K91" s="140">
        <v>0.169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47</v>
      </c>
      <c r="D92" s="141">
        <v>7.7547</v>
      </c>
      <c r="E92" s="141">
        <v>8.6248</v>
      </c>
      <c r="F92" s="141">
        <v>0.0734</v>
      </c>
      <c r="G92" s="141">
        <v>10.4099</v>
      </c>
      <c r="H92" s="141">
        <v>7.9097</v>
      </c>
      <c r="I92" s="141">
        <v>6.0058</v>
      </c>
      <c r="J92" s="141">
        <v>5.9161</v>
      </c>
      <c r="K92" s="141" t="s">
        <v>83</v>
      </c>
      <c r="L92" s="34"/>
      <c r="M92" s="44"/>
      <c r="N92" s="65"/>
      <c r="O92" s="65"/>
      <c r="P92" s="65"/>
      <c r="Q92" s="65"/>
      <c r="R92" s="67"/>
      <c r="S92" s="65"/>
      <c r="T92" s="65"/>
      <c r="U92" s="90"/>
      <c r="V92" s="92"/>
      <c r="W92" s="90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5"/>
      <c r="O93" s="65"/>
      <c r="P93" s="65"/>
      <c r="Q93" s="65"/>
      <c r="R93" s="65"/>
      <c r="S93" s="67"/>
      <c r="T93" s="65"/>
      <c r="U93" s="91"/>
      <c r="V93" s="37"/>
      <c r="W93" s="37"/>
      <c r="X93" s="37"/>
    </row>
    <row r="94" spans="2:24" ht="16.5" customHeight="1">
      <c r="B94" s="10" t="s">
        <v>48</v>
      </c>
      <c r="E94" s="29"/>
      <c r="F94" s="29"/>
      <c r="G94" s="30"/>
      <c r="H94" s="30"/>
      <c r="I94" s="29"/>
      <c r="J94" s="29"/>
      <c r="M94" s="65"/>
      <c r="N94" s="65"/>
      <c r="O94" s="65"/>
      <c r="P94" s="65"/>
      <c r="Q94" s="65"/>
      <c r="R94" s="65"/>
      <c r="S94" s="65"/>
      <c r="T94" s="67"/>
      <c r="U94" s="91"/>
      <c r="V94" s="37"/>
      <c r="W94" s="37"/>
      <c r="X94" s="37"/>
    </row>
    <row r="95" spans="2:24" ht="16.5" customHeight="1">
      <c r="B95" s="1" t="s">
        <v>90</v>
      </c>
      <c r="E95" s="29"/>
      <c r="F95" s="111"/>
      <c r="G95" s="112"/>
      <c r="H95" s="112"/>
      <c r="I95" s="111"/>
      <c r="J95" s="111"/>
      <c r="K95" s="113"/>
      <c r="L95" s="113"/>
      <c r="M95" s="114"/>
      <c r="N95" s="114"/>
      <c r="O95" s="65"/>
      <c r="P95" s="65"/>
      <c r="Q95" s="65"/>
      <c r="R95" s="65"/>
      <c r="S95" s="65"/>
      <c r="T95" s="67"/>
      <c r="U95" s="91"/>
      <c r="V95" s="37"/>
      <c r="W95" s="37"/>
      <c r="X95" s="37"/>
    </row>
    <row r="96" spans="2:24" ht="15.75" customHeight="1">
      <c r="B96" s="1" t="s">
        <v>49</v>
      </c>
      <c r="E96" s="29"/>
      <c r="F96" s="115"/>
      <c r="G96" s="116"/>
      <c r="H96" s="117"/>
      <c r="I96" s="111"/>
      <c r="J96" s="111"/>
      <c r="K96" s="118"/>
      <c r="L96" s="118"/>
      <c r="M96" s="119"/>
      <c r="N96" s="120"/>
      <c r="O96" s="91"/>
      <c r="P96" s="91"/>
      <c r="Q96" s="91"/>
      <c r="R96" s="91"/>
      <c r="S96" s="91"/>
      <c r="T96" s="91"/>
      <c r="U96" s="88"/>
      <c r="V96" s="37"/>
      <c r="W96" s="37"/>
      <c r="X96" s="37"/>
    </row>
    <row r="97" spans="2:24" ht="15.75" customHeight="1">
      <c r="B97" s="1" t="s">
        <v>88</v>
      </c>
      <c r="E97" s="29"/>
      <c r="F97" s="115"/>
      <c r="G97" s="116"/>
      <c r="H97" s="117"/>
      <c r="I97" s="111"/>
      <c r="J97" s="111"/>
      <c r="K97" s="118"/>
      <c r="L97" s="118"/>
      <c r="M97" s="119"/>
      <c r="N97" s="120"/>
      <c r="O97" s="91"/>
      <c r="P97" s="91"/>
      <c r="Q97" s="91"/>
      <c r="R97" s="91"/>
      <c r="S97" s="91"/>
      <c r="T97" s="91"/>
      <c r="U97" s="88"/>
      <c r="V97" s="37"/>
      <c r="W97" s="37"/>
      <c r="X97" s="37"/>
    </row>
    <row r="98" spans="2:24" ht="15" customHeight="1">
      <c r="B98" s="1" t="s">
        <v>50</v>
      </c>
      <c r="E98" s="29"/>
      <c r="F98" s="121"/>
      <c r="G98" s="112"/>
      <c r="H98" s="112"/>
      <c r="I98" s="111"/>
      <c r="J98" s="111"/>
      <c r="K98" s="118"/>
      <c r="L98" s="118"/>
      <c r="M98" s="122"/>
      <c r="N98" s="123"/>
      <c r="O98" s="89"/>
      <c r="P98" s="89"/>
      <c r="Q98" s="89"/>
      <c r="R98" s="89"/>
      <c r="S98" s="89"/>
      <c r="T98" s="89"/>
      <c r="U98" s="89"/>
      <c r="V98" s="89"/>
      <c r="W98" s="89"/>
      <c r="X98" s="37"/>
    </row>
    <row r="99" spans="2:24" ht="15">
      <c r="B99" s="1" t="s">
        <v>51</v>
      </c>
      <c r="E99" s="29"/>
      <c r="F99" s="111"/>
      <c r="G99" s="112"/>
      <c r="H99" s="112"/>
      <c r="I99" s="111"/>
      <c r="J99" s="111"/>
      <c r="K99" s="118"/>
      <c r="L99" s="122"/>
      <c r="M99" s="123"/>
      <c r="N99" s="122"/>
      <c r="O99" s="89"/>
      <c r="P99" s="89"/>
      <c r="Q99" s="89"/>
      <c r="R99" s="89"/>
      <c r="S99" s="89"/>
      <c r="T99" s="89"/>
      <c r="U99" s="97"/>
      <c r="V99" s="89"/>
      <c r="W99" s="89"/>
      <c r="X99" s="37"/>
    </row>
    <row r="100" spans="2:24" ht="15">
      <c r="B100" s="1" t="s">
        <v>52</v>
      </c>
      <c r="E100" s="29"/>
      <c r="F100" s="111"/>
      <c r="G100" s="112"/>
      <c r="H100" s="112"/>
      <c r="I100" s="111"/>
      <c r="J100" s="111"/>
      <c r="K100" s="118"/>
      <c r="L100" s="123"/>
      <c r="M100" s="123"/>
      <c r="N100" s="123"/>
      <c r="O100" s="93"/>
      <c r="P100" s="89"/>
      <c r="Q100" s="89"/>
      <c r="R100" s="89"/>
      <c r="S100" s="89"/>
      <c r="T100" s="89"/>
      <c r="U100" s="89"/>
      <c r="V100" s="89"/>
      <c r="W100" s="89"/>
      <c r="X100" s="37"/>
    </row>
    <row r="101" spans="2:24" ht="15">
      <c r="B101" s="1" t="s">
        <v>53</v>
      </c>
      <c r="F101" s="113"/>
      <c r="G101" s="124"/>
      <c r="H101" s="124"/>
      <c r="I101" s="125"/>
      <c r="J101" s="118"/>
      <c r="K101" s="118"/>
      <c r="L101" s="123"/>
      <c r="M101" s="123"/>
      <c r="N101" s="123"/>
      <c r="O101" s="89"/>
      <c r="P101" s="93"/>
      <c r="Q101" s="89"/>
      <c r="R101" s="89"/>
      <c r="S101" s="89"/>
      <c r="T101" s="89"/>
      <c r="U101" s="89"/>
      <c r="V101" s="89"/>
      <c r="W101" s="89"/>
      <c r="X101" s="37"/>
    </row>
    <row r="102" spans="2:24" ht="15">
      <c r="B102" s="1" t="s">
        <v>54</v>
      </c>
      <c r="F102" s="113"/>
      <c r="G102" s="124"/>
      <c r="H102" s="124"/>
      <c r="I102" s="125"/>
      <c r="J102" s="118"/>
      <c r="K102" s="126"/>
      <c r="L102" s="123"/>
      <c r="M102" s="122"/>
      <c r="N102" s="123"/>
      <c r="O102" s="89"/>
      <c r="P102" s="89"/>
      <c r="Q102" s="89"/>
      <c r="R102" s="89"/>
      <c r="S102" s="89"/>
      <c r="T102" s="89"/>
      <c r="U102" s="89"/>
      <c r="V102" s="89"/>
      <c r="W102" s="89"/>
      <c r="X102" s="37"/>
    </row>
    <row r="103" spans="2:24" ht="15">
      <c r="B103" s="1" t="s">
        <v>55</v>
      </c>
      <c r="J103" s="37"/>
      <c r="K103" s="89"/>
      <c r="L103" s="89"/>
      <c r="M103" s="93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37"/>
    </row>
    <row r="104" spans="2:24" ht="15">
      <c r="B104" s="1" t="s">
        <v>56</v>
      </c>
      <c r="J104" s="37"/>
      <c r="K104" s="89"/>
      <c r="L104" s="89"/>
      <c r="M104" s="89"/>
      <c r="N104" s="93"/>
      <c r="O104" s="89"/>
      <c r="P104" s="89"/>
      <c r="Q104" s="89"/>
      <c r="R104" s="89"/>
      <c r="S104" s="89"/>
      <c r="T104" s="89"/>
      <c r="U104" s="89"/>
      <c r="V104" s="93"/>
      <c r="W104" s="89"/>
      <c r="X104" s="37"/>
    </row>
    <row r="105" spans="2:24" ht="15">
      <c r="B105" s="1" t="s">
        <v>57</v>
      </c>
      <c r="J105" s="37"/>
      <c r="K105" s="89"/>
      <c r="L105" s="89"/>
      <c r="M105" s="89"/>
      <c r="N105" s="89"/>
      <c r="O105" s="93"/>
      <c r="P105" s="89"/>
      <c r="Q105" s="89"/>
      <c r="R105" s="89"/>
      <c r="S105" s="89"/>
      <c r="T105" s="89"/>
      <c r="U105" s="89"/>
      <c r="V105" s="89"/>
      <c r="W105" s="93"/>
      <c r="X105" s="37"/>
    </row>
    <row r="106" spans="2:24" ht="15">
      <c r="B106" s="1" t="s">
        <v>58</v>
      </c>
      <c r="J106" s="37"/>
      <c r="K106" s="89"/>
      <c r="L106" s="89"/>
      <c r="M106" s="89"/>
      <c r="N106" s="89"/>
      <c r="O106" s="89"/>
      <c r="P106" s="93"/>
      <c r="Q106" s="89"/>
      <c r="R106" s="89"/>
      <c r="S106" s="89"/>
      <c r="T106" s="89"/>
      <c r="U106" s="89"/>
      <c r="V106" s="37"/>
      <c r="W106" s="37"/>
      <c r="X106" s="37"/>
    </row>
    <row r="107" spans="2:24" ht="15">
      <c r="B107" s="1" t="s">
        <v>59</v>
      </c>
      <c r="J107" s="37"/>
      <c r="K107" s="89"/>
      <c r="L107" s="89"/>
      <c r="M107" s="89"/>
      <c r="N107" s="89"/>
      <c r="O107" s="89"/>
      <c r="P107" s="89"/>
      <c r="Q107" s="93"/>
      <c r="R107" s="89"/>
      <c r="S107" s="89"/>
      <c r="T107" s="89"/>
      <c r="U107" s="94"/>
      <c r="V107" s="37"/>
      <c r="W107" s="37"/>
      <c r="X107" s="37"/>
    </row>
    <row r="108" spans="2:24" ht="15">
      <c r="B108" s="1" t="s">
        <v>60</v>
      </c>
      <c r="J108" s="37"/>
      <c r="K108" s="89"/>
      <c r="L108" s="89"/>
      <c r="M108" s="89"/>
      <c r="N108" s="89"/>
      <c r="O108" s="89"/>
      <c r="P108" s="89"/>
      <c r="Q108" s="89"/>
      <c r="R108" s="93"/>
      <c r="S108" s="89"/>
      <c r="T108" s="89"/>
      <c r="U108" s="37"/>
      <c r="V108" s="37"/>
      <c r="W108" s="37"/>
      <c r="X108" s="37"/>
    </row>
    <row r="109" spans="2:23" ht="15">
      <c r="B109" s="1" t="s">
        <v>61</v>
      </c>
      <c r="J109" s="37"/>
      <c r="K109" s="89"/>
      <c r="L109" s="89"/>
      <c r="M109" s="89"/>
      <c r="N109" s="89"/>
      <c r="O109" s="89"/>
      <c r="P109" s="89"/>
      <c r="Q109" s="89"/>
      <c r="R109" s="89"/>
      <c r="S109" s="93"/>
      <c r="T109" s="89"/>
      <c r="U109" s="37"/>
      <c r="V109" s="37"/>
      <c r="W109" s="37"/>
    </row>
    <row r="110" spans="2:23" ht="15">
      <c r="B110" s="1" t="s">
        <v>62</v>
      </c>
      <c r="J110" s="37"/>
      <c r="K110" s="37"/>
      <c r="L110" s="89"/>
      <c r="M110" s="89"/>
      <c r="N110" s="89"/>
      <c r="O110" s="89"/>
      <c r="P110" s="89"/>
      <c r="Q110" s="89"/>
      <c r="R110" s="89"/>
      <c r="S110" s="89"/>
      <c r="T110" s="93"/>
      <c r="U110" s="37"/>
      <c r="V110" s="37"/>
      <c r="W110" s="37"/>
    </row>
    <row r="111" spans="2:23" ht="15">
      <c r="B111" s="1" t="s">
        <v>63</v>
      </c>
      <c r="J111" s="37"/>
      <c r="K111" s="37"/>
      <c r="L111" s="89"/>
      <c r="M111" s="89"/>
      <c r="N111" s="89"/>
      <c r="O111" s="93"/>
      <c r="P111" s="89"/>
      <c r="Q111" s="89"/>
      <c r="R111" s="89"/>
      <c r="S111" s="89"/>
      <c r="T111" s="89"/>
      <c r="U111" s="37"/>
      <c r="V111" s="37"/>
      <c r="W111" s="37"/>
    </row>
    <row r="112" spans="2:22" ht="15">
      <c r="B112" s="1"/>
      <c r="J112" s="37"/>
      <c r="K112" s="37"/>
      <c r="L112" s="89"/>
      <c r="M112" s="89"/>
      <c r="N112" s="89"/>
      <c r="O112" s="89"/>
      <c r="P112" s="93"/>
      <c r="Q112" s="89"/>
      <c r="R112" s="89"/>
      <c r="S112" s="89"/>
      <c r="T112" s="89"/>
      <c r="U112" s="37"/>
      <c r="V112" s="37"/>
    </row>
    <row r="113" spans="10:22" ht="15">
      <c r="J113" s="37"/>
      <c r="K113" s="37"/>
      <c r="L113" s="89"/>
      <c r="M113" s="89"/>
      <c r="N113" s="89"/>
      <c r="O113" s="89"/>
      <c r="P113" s="89"/>
      <c r="Q113" s="93"/>
      <c r="R113" s="89"/>
      <c r="S113" s="89"/>
      <c r="T113" s="89"/>
      <c r="U113" s="37"/>
      <c r="V113" s="37"/>
    </row>
    <row r="114" spans="2:22" ht="15" customHeight="1">
      <c r="B114" s="161" t="s">
        <v>64</v>
      </c>
      <c r="C114" s="161"/>
      <c r="D114" s="161"/>
      <c r="E114" s="161"/>
      <c r="F114" s="161"/>
      <c r="J114" s="37"/>
      <c r="K114" s="37"/>
      <c r="L114" s="37"/>
      <c r="M114" s="89"/>
      <c r="N114" s="89"/>
      <c r="O114" s="89"/>
      <c r="P114" s="89"/>
      <c r="Q114" s="89"/>
      <c r="R114" s="93"/>
      <c r="S114" s="89"/>
      <c r="T114" s="89"/>
      <c r="U114" s="37"/>
      <c r="V114" s="37"/>
    </row>
    <row r="115" spans="2:22" ht="15">
      <c r="B115" s="160" t="s">
        <v>65</v>
      </c>
      <c r="C115" s="160"/>
      <c r="D115" s="160"/>
      <c r="E115" s="160"/>
      <c r="F115" s="160"/>
      <c r="J115" s="37"/>
      <c r="K115" s="37"/>
      <c r="L115" s="37"/>
      <c r="M115" s="89"/>
      <c r="N115" s="89"/>
      <c r="O115" s="89"/>
      <c r="P115" s="89"/>
      <c r="Q115" s="89"/>
      <c r="R115" s="89"/>
      <c r="S115" s="93"/>
      <c r="T115" s="89"/>
      <c r="U115" s="37"/>
      <c r="V115" s="37"/>
    </row>
    <row r="116" spans="2:22" ht="78" customHeight="1">
      <c r="B116" s="160" t="s">
        <v>66</v>
      </c>
      <c r="C116" s="160"/>
      <c r="D116" s="160"/>
      <c r="E116" s="160"/>
      <c r="F116" s="160"/>
      <c r="J116" s="37"/>
      <c r="K116" s="37"/>
      <c r="L116" s="37"/>
      <c r="M116" s="89"/>
      <c r="N116" s="89"/>
      <c r="O116" s="89"/>
      <c r="P116" s="89"/>
      <c r="Q116" s="89"/>
      <c r="R116" s="89"/>
      <c r="S116" s="89"/>
      <c r="T116" s="93"/>
      <c r="U116" s="37"/>
      <c r="V116" s="37"/>
    </row>
    <row r="117" spans="2:21" ht="15">
      <c r="B117" s="160" t="s">
        <v>67</v>
      </c>
      <c r="C117" s="160"/>
      <c r="D117" s="160"/>
      <c r="E117" s="160"/>
      <c r="F117" s="160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60" t="s">
        <v>68</v>
      </c>
      <c r="C118" s="160"/>
      <c r="D118" s="160"/>
      <c r="E118" s="160"/>
      <c r="F118" s="160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60" t="s">
        <v>69</v>
      </c>
      <c r="C119" s="160"/>
      <c r="D119" s="160"/>
      <c r="E119" s="160"/>
      <c r="F119" s="160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60" t="s">
        <v>70</v>
      </c>
      <c r="C120" s="160"/>
      <c r="D120" s="160"/>
      <c r="E120" s="160"/>
      <c r="F120" s="160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9" t="s">
        <v>71</v>
      </c>
      <c r="C121" s="169"/>
      <c r="D121" s="169"/>
      <c r="E121" s="169"/>
      <c r="F121" s="169"/>
    </row>
    <row r="123" spans="2:6" ht="15.75">
      <c r="B123" s="35" t="s">
        <v>72</v>
      </c>
      <c r="C123" s="167"/>
      <c r="D123" s="172"/>
      <c r="E123" s="172"/>
      <c r="F123" s="168"/>
    </row>
    <row r="124" spans="2:6" ht="30.75" customHeight="1">
      <c r="B124" s="35" t="s">
        <v>73</v>
      </c>
      <c r="C124" s="170" t="s">
        <v>74</v>
      </c>
      <c r="D124" s="170"/>
      <c r="E124" s="167" t="s">
        <v>75</v>
      </c>
      <c r="F124" s="168"/>
    </row>
    <row r="125" spans="2:6" ht="30.75" customHeight="1">
      <c r="B125" s="35" t="s">
        <v>76</v>
      </c>
      <c r="C125" s="170" t="s">
        <v>77</v>
      </c>
      <c r="D125" s="170"/>
      <c r="E125" s="167" t="s">
        <v>78</v>
      </c>
      <c r="F125" s="168"/>
    </row>
    <row r="126" spans="2:6" ht="15" customHeight="1">
      <c r="B126" s="171" t="s">
        <v>79</v>
      </c>
      <c r="C126" s="170" t="s">
        <v>80</v>
      </c>
      <c r="D126" s="170"/>
      <c r="E126" s="163" t="s">
        <v>81</v>
      </c>
      <c r="F126" s="164"/>
    </row>
    <row r="127" spans="2:6" ht="15" customHeight="1">
      <c r="B127" s="171"/>
      <c r="C127" s="170"/>
      <c r="D127" s="170"/>
      <c r="E127" s="165"/>
      <c r="F127" s="166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2016-07-15T06:16:52Z</dcterms:modified>
  <cp:category/>
  <cp:version/>
  <cp:contentType/>
  <cp:contentStatus/>
</cp:coreProperties>
</file>