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<sst xmlns="http://schemas.openxmlformats.org/spreadsheetml/2006/main" count="172" uniqueCount="102">
  <si>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</si>
  <si>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</si>
  <si>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</si>
  <si>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</si>
  <si>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</si>
  <si>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</si>
  <si>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</si>
  <si>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</si>
  <si>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</si>
  <si>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</si>
  <si>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</si>
  <si>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</si>
  <si>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</si>
  <si>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</si>
  <si>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</si>
  <si>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</si>
  <si>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</si>
  <si>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</si>
  <si>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</si>
  <si>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</si>
  <si>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</si>
  <si>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</si>
  <si>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</si>
  <si>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</si>
  <si>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</si>
  <si>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</si>
  <si>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</si>
  <si>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</si>
  <si>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</si>
  <si>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</si>
  <si>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</si>
  <si>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</si>
  <si>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</si>
  <si>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</si>
  <si>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</si>
  <si>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</si>
  <si>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</si>
  <si>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</si>
  <si>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</si>
  <si>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</si>
  <si>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</si>
  <si>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</si>
  <si>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</si>
  <si>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</si>
  <si>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</si>
  <si>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</si>
  <si>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</si>
  <si>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</si>
  <si>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</si>
  <si>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</si>
  <si>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</si>
  <si>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</si>
  <si>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</si>
  <si>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</si>
  <si>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</si>
  <si>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</si>
  <si>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</si>
  <si>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</si>
  <si>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</si>
  <si>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</si>
  <si>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</si>
  <si>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</si>
  <si>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</si>
  <si>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</si>
  <si>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</si>
  <si>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</si>
  <si>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</si>
  <si>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</si>
  <si>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</si>
  <si>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</si>
  <si>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</si>
  <si>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</si>
  <si>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</si>
  <si>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</si>
  <si>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</si>
  <si>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</si>
  <si>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</si>
  <si>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</si>
  <si>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CME -Травень'20</t>
  </si>
  <si>
    <t>Euronext -Травень'20 (€/МT)</t>
  </si>
  <si>
    <t>Euronext - Травень '20 (€/МT)</t>
  </si>
  <si>
    <t>CME - Травень'20</t>
  </si>
  <si>
    <t>CME -Липень'20</t>
  </si>
  <si>
    <t>TOCOM - Травень'20 (¥/МT)</t>
  </si>
  <si>
    <t>TOCOM - Квітень '20 (¥/МT)</t>
  </si>
  <si>
    <t>Euronext -Серпень '20 (€/МT)</t>
  </si>
  <si>
    <t>Euronext - Вересень'20 (€/МT)</t>
  </si>
  <si>
    <t>TOCOM - Липень'20 (¥/МT)</t>
  </si>
  <si>
    <t>CME - Липень'20</t>
  </si>
  <si>
    <t>Euronext -Червень '20 (€/МT)</t>
  </si>
  <si>
    <t>Euronext -Серпнь '20 (€/МT)</t>
  </si>
  <si>
    <t>CME -Квітень'20</t>
  </si>
  <si>
    <t>Euronext -Листопад'20 (€/МT)</t>
  </si>
  <si>
    <t>TOCOM - Вересень'20 (¥/МT)</t>
  </si>
  <si>
    <t>TOCOM - Червень '20 (¥/МT)</t>
  </si>
  <si>
    <t>TOCOM - Серпень '20 (¥/МT)</t>
  </si>
  <si>
    <t>CME -Жовтень'20</t>
  </si>
  <si>
    <t>Euronext - Грудень '20 (€/МT)</t>
  </si>
  <si>
    <t>CME - Вересень'20</t>
  </si>
  <si>
    <t>CME - Серпень'20</t>
  </si>
  <si>
    <t>CME -Червень'20</t>
  </si>
  <si>
    <t xml:space="preserve">                                14 квітня 2020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</si>
</sst>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  <font>
      <sz val="12"/>
      <color rgb="FFFF000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8" fontId="77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5" fillId="0" borderId="10" xfId="0" applyNumberFormat="1" applyFont="1" applyFill="1" applyBorder="1" applyAlignment="1">
      <alignment horizontal="center" vertical="top" wrapText="1"/>
    </xf>
    <xf numFmtId="192" fontId="75" fillId="0" borderId="10" xfId="0" applyNumberFormat="1" applyFont="1" applyFill="1" applyBorder="1" applyAlignment="1">
      <alignment horizontal="center" vertical="top" wrapText="1"/>
    </xf>
    <xf numFmtId="0" fontId="80" fillId="0" borderId="10" xfId="0" applyFont="1" applyBorder="1" applyAlignment="1">
      <alignment/>
    </xf>
    <xf numFmtId="189" fontId="79" fillId="0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5" fillId="0" borderId="0" xfId="0" applyFont="1" applyAlignment="1">
      <alignment/>
    </xf>
    <xf numFmtId="188" fontId="75" fillId="37" borderId="10" xfId="0" applyNumberFormat="1" applyFont="1" applyFill="1" applyBorder="1" applyAlignment="1">
      <alignment horizontal="center" vertical="top" wrapText="1"/>
    </xf>
    <xf numFmtId="192" fontId="79" fillId="0" borderId="10" xfId="0" applyNumberFormat="1" applyFont="1" applyFill="1" applyBorder="1" applyAlignment="1">
      <alignment horizontal="center" vertical="top" wrapText="1"/>
    </xf>
    <xf numFmtId="190" fontId="77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5" sqref="C5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4" customWidth="1"/>
    <col min="8" max="8" width="16.625" style="24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2"/>
      <c r="G1"/>
      <c r="H1"/>
      <c r="I1"/>
    </row>
    <row r="2" s="11" customFormat="1" ht="23.25">
      <c r="B2" s="28" t="s">
        <v>0</v>
      </c>
    </row>
    <row r="3" spans="7:9" ht="12.75">
      <c r="G3"/>
      <c r="H3"/>
      <c r="I3"/>
    </row>
    <row r="4" spans="2:6" s="1" customFormat="1" ht="15.75">
      <c r="B4" s="138"/>
      <c r="C4" s="148" t="s">
        <v>101</v>
      </c>
      <c r="D4" s="149"/>
      <c r="E4" s="149"/>
      <c r="F4" s="150"/>
    </row>
    <row r="5" spans="2:6" s="2" customFormat="1" ht="69" customHeight="1">
      <c r="B5" s="10" t="s">
        <v>1</v>
      </c>
      <c r="C5" s="10" t="s">
        <v>2</v>
      </c>
      <c r="D5" s="10" t="s">
        <v>3</v>
      </c>
      <c r="E5" s="10" t="s">
        <v>2</v>
      </c>
      <c r="F5" s="10" t="s">
        <v>3</v>
      </c>
    </row>
    <row r="6" spans="2:9" ht="15">
      <c r="B6" s="3" t="s">
        <v>4</v>
      </c>
      <c r="C6" s="132" t="s">
        <v>5</v>
      </c>
      <c r="D6" s="133"/>
      <c r="E6" s="132" t="s">
        <v>6</v>
      </c>
      <c r="F6" s="133"/>
      <c r="G6"/>
      <c r="H6"/>
      <c r="I6"/>
    </row>
    <row r="7" spans="2:6" s="5" customFormat="1" ht="15">
      <c r="B7" s="23" t="s">
        <v>81</v>
      </c>
      <c r="C7" s="110">
        <v>0.054</v>
      </c>
      <c r="D7" s="13">
        <v>3.262</v>
      </c>
      <c r="E7" s="110">
        <v>0.079</v>
      </c>
      <c r="F7" s="12">
        <v>151.33</v>
      </c>
    </row>
    <row r="8" spans="2:6" s="5" customFormat="1" ht="15">
      <c r="B8" s="23" t="s">
        <v>88</v>
      </c>
      <c r="C8" s="110">
        <v>0.04</v>
      </c>
      <c r="D8" s="13">
        <v>3.324</v>
      </c>
      <c r="E8" s="110">
        <v>0</v>
      </c>
      <c r="F8" s="12">
        <v>153.93</v>
      </c>
    </row>
    <row r="9" spans="2:17" s="5" customFormat="1" ht="15">
      <c r="B9" s="23" t="s">
        <v>98</v>
      </c>
      <c r="C9" s="110">
        <v>0.036</v>
      </c>
      <c r="D9" s="13">
        <v>3.37</v>
      </c>
      <c r="E9" s="110">
        <v>0.079</v>
      </c>
      <c r="F9" s="12">
        <v>156.37</v>
      </c>
      <c r="G9" s="46"/>
      <c r="H9" s="46"/>
      <c r="I9" s="46"/>
      <c r="J9" s="61"/>
      <c r="K9" s="46"/>
      <c r="L9" s="46"/>
      <c r="M9" s="46"/>
      <c r="N9" s="46"/>
      <c r="O9" s="46"/>
      <c r="P9" s="46"/>
      <c r="Q9" s="46"/>
    </row>
    <row r="10" spans="2:17" s="5" customFormat="1" ht="15">
      <c r="B10" s="23"/>
      <c r="C10" s="128"/>
      <c r="D10" s="6"/>
      <c r="E10" s="139"/>
      <c r="F10" s="6"/>
      <c r="G10" s="61"/>
      <c r="H10" s="46"/>
      <c r="I10" s="46"/>
      <c r="J10" s="46"/>
      <c r="K10" s="61"/>
      <c r="L10" s="46"/>
      <c r="M10" s="46"/>
      <c r="N10" s="46"/>
      <c r="O10" s="46"/>
      <c r="P10" s="46"/>
      <c r="Q10" s="46"/>
    </row>
    <row r="11" spans="2:17" s="5" customFormat="1" ht="15.75">
      <c r="B11" s="25" t="s">
        <v>4</v>
      </c>
      <c r="C11" s="132" t="s">
        <v>7</v>
      </c>
      <c r="D11" s="133"/>
      <c r="E11" s="132" t="s">
        <v>6</v>
      </c>
      <c r="F11" s="133"/>
      <c r="G11" s="46"/>
      <c r="H11" s="61"/>
      <c r="I11" s="61"/>
      <c r="J11" s="46"/>
      <c r="K11" s="46"/>
      <c r="L11" s="61"/>
      <c r="M11" s="46"/>
      <c r="N11" s="46"/>
      <c r="O11" s="46"/>
      <c r="P11" s="46"/>
      <c r="Q11" s="46"/>
    </row>
    <row r="12" spans="2:17" s="5" customFormat="1" ht="18" customHeight="1">
      <c r="B12" s="71" t="s">
        <v>89</v>
      </c>
      <c r="C12" s="124">
        <v>1.06</v>
      </c>
      <c r="D12" s="68">
        <v>163</v>
      </c>
      <c r="E12" s="124">
        <v>0.8</v>
      </c>
      <c r="F12" s="68">
        <v>190.85</v>
      </c>
      <c r="G12" s="46"/>
      <c r="H12" s="46"/>
      <c r="I12" s="46"/>
      <c r="J12" s="26"/>
      <c r="K12" s="46"/>
      <c r="L12" s="46"/>
      <c r="M12" s="46"/>
      <c r="N12" s="46"/>
      <c r="O12" s="46"/>
      <c r="P12" s="46"/>
      <c r="Q12" s="46"/>
    </row>
    <row r="13" spans="2:17" s="5" customFormat="1" ht="18" customHeight="1">
      <c r="B13" s="71" t="s">
        <v>90</v>
      </c>
      <c r="C13" s="124">
        <v>1.33</v>
      </c>
      <c r="D13" s="12">
        <v>166.5</v>
      </c>
      <c r="E13" s="124">
        <v>0.48</v>
      </c>
      <c r="F13" s="68">
        <v>195.59</v>
      </c>
      <c r="G13" s="26"/>
      <c r="H13" s="46"/>
      <c r="I13" s="46"/>
      <c r="J13" s="46"/>
      <c r="K13" s="26"/>
      <c r="L13" s="46"/>
      <c r="M13" s="46"/>
      <c r="N13" s="46"/>
      <c r="O13" s="46"/>
      <c r="P13" s="46"/>
      <c r="Q13" s="46"/>
    </row>
    <row r="14" spans="2:17" ht="18" customHeight="1">
      <c r="B14" s="71" t="s">
        <v>92</v>
      </c>
      <c r="C14" s="124">
        <v>1.04</v>
      </c>
      <c r="D14" s="12">
        <v>167</v>
      </c>
      <c r="E14" s="124">
        <v>0.62</v>
      </c>
      <c r="F14" s="68">
        <v>199.49</v>
      </c>
      <c r="G14" s="46"/>
      <c r="H14" s="26"/>
      <c r="I14" s="26"/>
      <c r="J14" s="46"/>
      <c r="K14" s="46"/>
      <c r="L14" s="26"/>
      <c r="M14" s="46"/>
      <c r="N14" s="46"/>
      <c r="O14" s="46"/>
      <c r="P14" s="46"/>
      <c r="Q14" s="46"/>
    </row>
    <row r="15" spans="2:17" s="5" customFormat="1" ht="18" customHeight="1">
      <c r="B15" s="71"/>
      <c r="C15" s="124"/>
      <c r="D15" s="12"/>
      <c r="E15" s="135"/>
      <c r="F15" s="68"/>
      <c r="G15" s="46"/>
      <c r="H15" s="46"/>
      <c r="I15" s="46"/>
      <c r="J15" s="26"/>
      <c r="K15" s="46"/>
      <c r="L15" s="46"/>
      <c r="M15" s="46"/>
      <c r="N15" s="46"/>
      <c r="O15" s="46"/>
      <c r="P15" s="46"/>
      <c r="Q15" s="46"/>
    </row>
    <row r="16" spans="2:17" s="5" customFormat="1" ht="15.75">
      <c r="B16" s="25" t="s">
        <v>4</v>
      </c>
      <c r="C16" s="145" t="s">
        <v>74</v>
      </c>
      <c r="D16" s="145"/>
      <c r="E16" s="146" t="s">
        <v>6</v>
      </c>
      <c r="F16" s="147"/>
      <c r="G16" s="46"/>
      <c r="H16" s="61"/>
      <c r="I16" s="61"/>
      <c r="J16" s="46"/>
      <c r="K16" s="46"/>
      <c r="L16" s="61"/>
      <c r="M16" s="46"/>
      <c r="N16" s="46"/>
      <c r="O16" s="46"/>
      <c r="P16" s="46"/>
      <c r="Q16" s="46"/>
    </row>
    <row r="17" spans="2:17" s="5" customFormat="1" ht="18" customHeight="1">
      <c r="B17" s="23" t="s">
        <v>83</v>
      </c>
      <c r="C17" s="123">
        <v>0</v>
      </c>
      <c r="D17" s="84" t="s">
        <v>72</v>
      </c>
      <c r="E17" s="126">
        <f>C17/$D$87</f>
        <v>0</v>
      </c>
      <c r="F17" s="68" t="s">
        <v>72</v>
      </c>
      <c r="G17" s="26"/>
      <c r="H17" s="46"/>
      <c r="I17" s="46"/>
      <c r="J17" s="46"/>
      <c r="K17" s="26"/>
      <c r="L17" s="46"/>
      <c r="M17" s="46"/>
      <c r="N17" s="46"/>
      <c r="O17" s="46"/>
      <c r="P17" s="46"/>
      <c r="Q17" s="46"/>
    </row>
    <row r="18" spans="2:17" ht="18" customHeight="1">
      <c r="B18" s="23" t="s">
        <v>87</v>
      </c>
      <c r="C18" s="163">
        <v>10</v>
      </c>
      <c r="D18" s="84">
        <v>20010</v>
      </c>
      <c r="E18" s="135">
        <f>C18/$D$87</f>
        <v>0.09321401938851603</v>
      </c>
      <c r="F18" s="68">
        <f>D18/D87</f>
        <v>186.52125279642058</v>
      </c>
      <c r="G18" s="46"/>
      <c r="H18" s="26"/>
      <c r="I18" s="26"/>
      <c r="J18" s="46"/>
      <c r="K18" s="46"/>
      <c r="L18" s="26"/>
      <c r="M18" s="46"/>
      <c r="N18" s="46"/>
      <c r="O18" s="46"/>
      <c r="P18" s="46"/>
      <c r="Q18" s="46"/>
    </row>
    <row r="19" spans="2:18" s="5" customFormat="1" ht="15">
      <c r="B19" s="23" t="s">
        <v>93</v>
      </c>
      <c r="C19" s="123">
        <v>0</v>
      </c>
      <c r="D19" s="84" t="s">
        <v>72</v>
      </c>
      <c r="E19" s="126">
        <f>C19/$D$87</f>
        <v>0</v>
      </c>
      <c r="F19" s="68" t="s">
        <v>72</v>
      </c>
      <c r="G19" s="46"/>
      <c r="H19" s="61"/>
      <c r="I19" s="61"/>
      <c r="J19" s="40"/>
      <c r="K19" s="46"/>
      <c r="L19" s="61"/>
      <c r="M19" s="46"/>
      <c r="N19" s="46"/>
      <c r="O19" s="46"/>
      <c r="P19" s="46"/>
      <c r="Q19" s="46"/>
      <c r="R19" s="46"/>
    </row>
    <row r="20" spans="2:18" s="5" customFormat="1" ht="15">
      <c r="B20" s="23"/>
      <c r="C20" s="110"/>
      <c r="D20" s="6"/>
      <c r="E20" s="110"/>
      <c r="F20" s="64"/>
      <c r="G20" s="46"/>
      <c r="H20" s="46"/>
      <c r="I20" s="46"/>
      <c r="J20" s="46"/>
      <c r="K20" s="46"/>
      <c r="L20" s="46"/>
      <c r="M20" s="61"/>
      <c r="N20" s="46"/>
      <c r="O20" s="46"/>
      <c r="P20" s="46"/>
      <c r="Q20" s="46"/>
      <c r="R20" s="46"/>
    </row>
    <row r="21" spans="2:17" ht="15.75">
      <c r="B21" s="25" t="s">
        <v>8</v>
      </c>
      <c r="C21" s="146" t="s">
        <v>5</v>
      </c>
      <c r="D21" s="147"/>
      <c r="E21" s="145" t="s">
        <v>6</v>
      </c>
      <c r="F21" s="145"/>
      <c r="G21" s="85"/>
      <c r="H21" s="85"/>
      <c r="I21" s="85"/>
      <c r="J21" s="85"/>
      <c r="K21" s="85"/>
      <c r="L21" s="85"/>
      <c r="M21" s="85"/>
      <c r="N21" s="26"/>
      <c r="O21" s="85"/>
      <c r="P21" s="85"/>
      <c r="Q21" s="85"/>
    </row>
    <row r="22" spans="2:18" s="5" customFormat="1" ht="15">
      <c r="B22" s="23" t="s">
        <v>81</v>
      </c>
      <c r="C22" s="110">
        <v>0.062</v>
      </c>
      <c r="D22" s="13">
        <v>5.482</v>
      </c>
      <c r="E22" s="110">
        <f aca="true" t="shared" si="0" ref="E22:F24">C22*36.7437</f>
        <v>2.2781094</v>
      </c>
      <c r="F22" s="12">
        <f t="shared" si="0"/>
        <v>201.4289634</v>
      </c>
      <c r="G22" s="85"/>
      <c r="H22" s="85"/>
      <c r="I22" s="85"/>
      <c r="J22" s="61"/>
      <c r="K22" s="85"/>
      <c r="L22" s="85"/>
      <c r="M22" s="85"/>
      <c r="N22" s="85"/>
      <c r="O22" s="85"/>
      <c r="P22" s="85"/>
      <c r="Q22" s="85"/>
      <c r="R22" s="85"/>
    </row>
    <row r="23" spans="2:18" s="5" customFormat="1" ht="15">
      <c r="B23" s="23" t="s">
        <v>88</v>
      </c>
      <c r="C23" s="110">
        <v>0.056</v>
      </c>
      <c r="D23" s="13">
        <v>5.494</v>
      </c>
      <c r="E23" s="110">
        <f t="shared" si="0"/>
        <v>2.0576472</v>
      </c>
      <c r="F23" s="12">
        <f t="shared" si="0"/>
        <v>201.8698878</v>
      </c>
      <c r="G23" s="61"/>
      <c r="H23" s="85"/>
      <c r="I23" s="85"/>
      <c r="J23" s="85"/>
      <c r="K23" s="61"/>
      <c r="L23" s="85"/>
      <c r="M23" s="85"/>
      <c r="N23" s="85"/>
      <c r="O23" s="85"/>
      <c r="P23" s="85"/>
      <c r="Q23" s="85"/>
      <c r="R23" s="85"/>
    </row>
    <row r="24" spans="2:18" s="5" customFormat="1" ht="15">
      <c r="B24" s="23" t="s">
        <v>98</v>
      </c>
      <c r="C24" s="110">
        <v>0.046</v>
      </c>
      <c r="D24" s="72">
        <v>5.544</v>
      </c>
      <c r="E24" s="110">
        <f t="shared" si="0"/>
        <v>1.6902101999999999</v>
      </c>
      <c r="F24" s="12">
        <f t="shared" si="0"/>
        <v>203.70707279999996</v>
      </c>
      <c r="G24" s="85"/>
      <c r="H24" s="61"/>
      <c r="I24" s="61"/>
      <c r="J24" s="85"/>
      <c r="K24" s="85"/>
      <c r="L24" s="61"/>
      <c r="M24" s="85"/>
      <c r="N24" s="85"/>
      <c r="O24" s="85"/>
      <c r="P24" s="85"/>
      <c r="Q24" s="85"/>
      <c r="R24" s="85"/>
    </row>
    <row r="25" spans="2:18" s="5" customFormat="1" ht="15">
      <c r="B25" s="125"/>
      <c r="C25" s="110"/>
      <c r="D25" s="72"/>
      <c r="E25" s="110"/>
      <c r="F25" s="64"/>
      <c r="G25" s="85"/>
      <c r="H25" s="85"/>
      <c r="I25" s="85"/>
      <c r="J25" s="85"/>
      <c r="K25" s="85"/>
      <c r="L25" s="85"/>
      <c r="M25" s="61"/>
      <c r="N25" s="85"/>
      <c r="O25" s="85"/>
      <c r="P25" s="85"/>
      <c r="Q25" s="85"/>
      <c r="R25" s="85"/>
    </row>
    <row r="26" spans="2:18" s="5" customFormat="1" ht="15.75">
      <c r="B26" s="25" t="s">
        <v>8</v>
      </c>
      <c r="C26" s="145" t="s">
        <v>9</v>
      </c>
      <c r="D26" s="145"/>
      <c r="E26" s="146" t="s">
        <v>10</v>
      </c>
      <c r="F26" s="147"/>
      <c r="G26" s="46"/>
      <c r="H26" s="46"/>
      <c r="I26" s="46"/>
      <c r="J26" s="46"/>
      <c r="K26" s="46"/>
      <c r="L26" s="46"/>
      <c r="M26" s="46"/>
      <c r="N26" s="61"/>
      <c r="O26" s="46"/>
      <c r="P26" s="46"/>
      <c r="Q26" s="46"/>
      <c r="R26" s="46"/>
    </row>
    <row r="27" spans="2:21" s="5" customFormat="1" ht="18" customHeight="1">
      <c r="B27" s="71" t="s">
        <v>80</v>
      </c>
      <c r="C27" s="110">
        <v>0.76</v>
      </c>
      <c r="D27" s="68">
        <v>196.5</v>
      </c>
      <c r="E27" s="162">
        <f>C27*36.7437</f>
        <v>27.925212</v>
      </c>
      <c r="F27" s="68">
        <f>D27/$D$86</f>
        <v>214.8245326336504</v>
      </c>
      <c r="G27" s="46"/>
      <c r="H27" s="46"/>
      <c r="I27" s="46"/>
      <c r="J27" s="46"/>
      <c r="K27" s="46"/>
      <c r="L27" s="46"/>
      <c r="M27" s="46"/>
      <c r="N27" s="46"/>
      <c r="O27" s="61"/>
      <c r="P27" s="46"/>
      <c r="Q27" s="46"/>
      <c r="R27" s="46"/>
      <c r="S27" s="32"/>
      <c r="T27" s="32"/>
      <c r="U27" s="32"/>
    </row>
    <row r="28" spans="2:21" s="5" customFormat="1" ht="18" customHeight="1">
      <c r="B28" s="71" t="s">
        <v>86</v>
      </c>
      <c r="C28" s="110">
        <v>1.51</v>
      </c>
      <c r="D28" s="12">
        <v>187.13</v>
      </c>
      <c r="E28" s="162">
        <f>C28*36.7437</f>
        <v>55.482986999999994</v>
      </c>
      <c r="F28" s="68">
        <f>D28/$D$86</f>
        <v>204.58073685361322</v>
      </c>
      <c r="G28" s="46"/>
      <c r="H28" s="46"/>
      <c r="I28" s="46"/>
      <c r="J28" s="46"/>
      <c r="K28" s="46"/>
      <c r="L28" s="46"/>
      <c r="M28" s="46"/>
      <c r="N28" s="46"/>
      <c r="O28" s="46"/>
      <c r="P28" s="61"/>
      <c r="Q28" s="46"/>
      <c r="R28" s="46"/>
      <c r="S28" s="32"/>
      <c r="T28" s="32"/>
      <c r="U28" s="32"/>
    </row>
    <row r="29" spans="2:21" s="5" customFormat="1" ht="18" customHeight="1">
      <c r="B29" s="71" t="s">
        <v>97</v>
      </c>
      <c r="C29" s="110">
        <v>1.3</v>
      </c>
      <c r="D29" s="12">
        <v>189.5</v>
      </c>
      <c r="E29" s="162">
        <f>C29*36.7437</f>
        <v>47.76681</v>
      </c>
      <c r="F29" s="68">
        <f>D29/$D$86</f>
        <v>207.17175030064502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61"/>
      <c r="R29" s="46"/>
      <c r="S29" s="32"/>
      <c r="T29" s="32"/>
      <c r="U29" s="32"/>
    </row>
    <row r="30" spans="2:21" ht="15">
      <c r="B30" s="23"/>
      <c r="C30" s="65"/>
      <c r="D30" s="4"/>
      <c r="E30" s="124"/>
      <c r="F30" s="4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61"/>
      <c r="R30" s="46"/>
      <c r="S30" s="33"/>
      <c r="T30" s="33"/>
      <c r="U30" s="33"/>
    </row>
    <row r="31" spans="2:21" ht="15.75">
      <c r="B31" s="25" t="s">
        <v>11</v>
      </c>
      <c r="C31" s="145" t="s">
        <v>12</v>
      </c>
      <c r="D31" s="145"/>
      <c r="E31" s="145" t="s">
        <v>10</v>
      </c>
      <c r="F31" s="145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26"/>
      <c r="R31" s="46"/>
      <c r="S31" s="33"/>
      <c r="T31" s="33"/>
      <c r="U31" s="33"/>
    </row>
    <row r="32" spans="2:18" s="5" customFormat="1" ht="18" customHeight="1">
      <c r="B32" s="71" t="s">
        <v>79</v>
      </c>
      <c r="C32" s="124">
        <v>0.67</v>
      </c>
      <c r="D32" s="12">
        <v>369.25</v>
      </c>
      <c r="E32" s="124">
        <f>C32/$D$86</f>
        <v>0.7324805947305129</v>
      </c>
      <c r="F32" s="68">
        <f aca="true" t="shared" si="1" ref="E32:F34">D32/$D$86</f>
        <v>403.6842680660326</v>
      </c>
      <c r="G32" s="46"/>
      <c r="H32" s="46"/>
      <c r="I32" s="46"/>
      <c r="J32" s="46"/>
      <c r="K32" s="46"/>
      <c r="L32" s="46"/>
      <c r="M32" s="46"/>
      <c r="N32" s="46"/>
      <c r="O32" s="26"/>
      <c r="P32" s="46"/>
      <c r="Q32" s="46"/>
      <c r="R32" s="46"/>
    </row>
    <row r="33" spans="2:18" s="5" customFormat="1" ht="18" customHeight="1">
      <c r="B33" s="71" t="s">
        <v>85</v>
      </c>
      <c r="C33" s="124">
        <v>0.88</v>
      </c>
      <c r="D33" s="12">
        <v>367.5</v>
      </c>
      <c r="E33" s="124">
        <f t="shared" si="1"/>
        <v>0.9620640647206735</v>
      </c>
      <c r="F33" s="68">
        <f t="shared" si="1"/>
        <v>401.7710724827813</v>
      </c>
      <c r="G33" s="46"/>
      <c r="H33" s="46"/>
      <c r="I33" s="46"/>
      <c r="J33" s="46"/>
      <c r="K33" s="46"/>
      <c r="L33" s="46"/>
      <c r="M33" s="46"/>
      <c r="N33" s="46"/>
      <c r="O33" s="46"/>
      <c r="P33" s="26"/>
      <c r="Q33" s="46"/>
      <c r="R33" s="46"/>
    </row>
    <row r="34" spans="2:18" s="5" customFormat="1" ht="18" customHeight="1">
      <c r="B34" s="71" t="s">
        <v>92</v>
      </c>
      <c r="C34" s="124">
        <v>1.14</v>
      </c>
      <c r="D34" s="12">
        <v>370</v>
      </c>
      <c r="E34" s="124">
        <f t="shared" si="1"/>
        <v>1.2463102656608724</v>
      </c>
      <c r="F34" s="68">
        <f t="shared" si="1"/>
        <v>404.50420903028316</v>
      </c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26"/>
      <c r="R34" s="46"/>
    </row>
    <row r="35" spans="2:18" ht="15.75">
      <c r="B35" s="47"/>
      <c r="C35" s="65"/>
      <c r="E35" s="124"/>
      <c r="F35" s="6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26"/>
    </row>
    <row r="36" spans="2:18" ht="15.75">
      <c r="B36" s="25" t="s">
        <v>13</v>
      </c>
      <c r="C36" s="143" t="s">
        <v>5</v>
      </c>
      <c r="D36" s="144"/>
      <c r="E36" s="143" t="s">
        <v>6</v>
      </c>
      <c r="F36" s="144"/>
      <c r="G36" s="46"/>
      <c r="H36" s="46"/>
      <c r="I36" s="46"/>
      <c r="J36" s="46"/>
      <c r="K36" s="46"/>
      <c r="L36" s="46"/>
      <c r="M36" s="46"/>
      <c r="N36" s="46"/>
      <c r="O36" s="61"/>
      <c r="P36" s="46"/>
      <c r="Q36" s="46"/>
      <c r="R36" s="46"/>
    </row>
    <row r="37" spans="2:18" s="5" customFormat="1" ht="15">
      <c r="B37" s="23" t="s">
        <v>81</v>
      </c>
      <c r="C37" s="131">
        <v>0.024</v>
      </c>
      <c r="D37" s="72">
        <v>2.78</v>
      </c>
      <c r="E37" s="131">
        <f aca="true" t="shared" si="2" ref="E37:F39">C37*58.0164</f>
        <v>1.3923936</v>
      </c>
      <c r="F37" s="68">
        <f t="shared" si="2"/>
        <v>161.28559199999998</v>
      </c>
      <c r="G37" s="46"/>
      <c r="H37" s="46"/>
      <c r="I37" s="46"/>
      <c r="J37" s="46"/>
      <c r="K37" s="46"/>
      <c r="L37" s="46"/>
      <c r="M37" s="46"/>
      <c r="N37" s="46"/>
      <c r="O37" s="46"/>
      <c r="P37" s="61"/>
      <c r="Q37" s="46"/>
      <c r="R37" s="46"/>
    </row>
    <row r="38" spans="2:18" s="5" customFormat="1" ht="15">
      <c r="B38" s="23" t="s">
        <v>88</v>
      </c>
      <c r="C38" s="131">
        <v>0.004</v>
      </c>
      <c r="D38" s="72">
        <v>2.694</v>
      </c>
      <c r="E38" s="131">
        <f t="shared" si="2"/>
        <v>0.23206559999999998</v>
      </c>
      <c r="F38" s="68">
        <f t="shared" si="2"/>
        <v>156.29618159999998</v>
      </c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61"/>
      <c r="R38" s="46"/>
    </row>
    <row r="39" spans="2:18" s="5" customFormat="1" ht="15.75">
      <c r="B39" s="23" t="s">
        <v>98</v>
      </c>
      <c r="C39" s="131">
        <v>0.014</v>
      </c>
      <c r="D39" s="72">
        <v>2.604</v>
      </c>
      <c r="E39" s="131">
        <f t="shared" si="2"/>
        <v>0.8122296</v>
      </c>
      <c r="F39" s="68">
        <f t="shared" si="2"/>
        <v>151.0747056</v>
      </c>
      <c r="G39" s="46"/>
      <c r="H39" s="46"/>
      <c r="I39" s="46"/>
      <c r="J39" s="46"/>
      <c r="K39" s="46"/>
      <c r="L39" s="46"/>
      <c r="M39" s="46"/>
      <c r="N39" s="46"/>
      <c r="O39" s="46"/>
      <c r="P39" s="45"/>
      <c r="Q39" s="46"/>
      <c r="R39" s="46"/>
    </row>
    <row r="40" spans="2:18" s="5" customFormat="1" ht="15.75">
      <c r="B40" s="125"/>
      <c r="C40" s="110"/>
      <c r="D40" s="6"/>
      <c r="E40" s="131"/>
      <c r="F40" s="68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5"/>
      <c r="R40" s="46"/>
    </row>
    <row r="41" spans="2:18" ht="15.75">
      <c r="B41" s="25" t="s">
        <v>14</v>
      </c>
      <c r="C41" s="143" t="s">
        <v>5</v>
      </c>
      <c r="D41" s="144"/>
      <c r="E41" s="143" t="s">
        <v>6</v>
      </c>
      <c r="F41" s="144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5"/>
    </row>
    <row r="42" spans="2:17" s="5" customFormat="1" ht="15" customHeight="1">
      <c r="B42" s="23" t="s">
        <v>81</v>
      </c>
      <c r="C42" s="110">
        <v>0.072</v>
      </c>
      <c r="D42" s="72">
        <v>8.47</v>
      </c>
      <c r="E42" s="110">
        <f>C42*36.7437</f>
        <v>2.6455463999999997</v>
      </c>
      <c r="F42" s="68">
        <f aca="true" t="shared" si="3" ref="E42:F44">D42*36.7437</f>
        <v>311.219139</v>
      </c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70"/>
    </row>
    <row r="43" spans="2:13" s="5" customFormat="1" ht="15" customHeight="1">
      <c r="B43" s="23" t="s">
        <v>88</v>
      </c>
      <c r="C43" s="110">
        <v>0.066</v>
      </c>
      <c r="D43" s="72">
        <v>8.56</v>
      </c>
      <c r="E43" s="110">
        <f t="shared" si="3"/>
        <v>2.4250841999999997</v>
      </c>
      <c r="F43" s="68">
        <f t="shared" si="3"/>
        <v>314.526072</v>
      </c>
      <c r="G43" s="22"/>
      <c r="H43" s="22"/>
      <c r="I43" s="22"/>
      <c r="K43" s="22"/>
      <c r="L43" s="22"/>
      <c r="M43" s="22"/>
    </row>
    <row r="44" spans="2:13" s="5" customFormat="1" ht="15">
      <c r="B44" s="23" t="s">
        <v>99</v>
      </c>
      <c r="C44" s="110">
        <v>0.066</v>
      </c>
      <c r="D44" s="72">
        <v>8.584</v>
      </c>
      <c r="E44" s="110">
        <f t="shared" si="3"/>
        <v>2.4250841999999997</v>
      </c>
      <c r="F44" s="68">
        <f t="shared" si="3"/>
        <v>315.40792079999994</v>
      </c>
      <c r="G44" s="22"/>
      <c r="H44" s="22"/>
      <c r="I44" s="22"/>
      <c r="K44" s="22"/>
      <c r="L44" s="22"/>
      <c r="M44" s="22"/>
    </row>
    <row r="45" spans="2:13" s="5" customFormat="1" ht="15">
      <c r="B45" s="23"/>
      <c r="C45" s="134"/>
      <c r="D45" s="72"/>
      <c r="E45" s="110"/>
      <c r="F45" s="68"/>
      <c r="G45" s="22"/>
      <c r="H45" s="22"/>
      <c r="I45" s="22"/>
      <c r="K45" s="22"/>
      <c r="L45" s="22"/>
      <c r="M45" s="22"/>
    </row>
    <row r="46" spans="2:13" s="5" customFormat="1" ht="15">
      <c r="B46" s="25" t="s">
        <v>14</v>
      </c>
      <c r="C46" s="145" t="s">
        <v>73</v>
      </c>
      <c r="D46" s="145"/>
      <c r="E46" s="146" t="s">
        <v>6</v>
      </c>
      <c r="F46" s="147"/>
      <c r="G46" s="22"/>
      <c r="H46" s="22"/>
      <c r="I46" s="22"/>
      <c r="K46" s="22"/>
      <c r="L46" s="22"/>
      <c r="M46" s="22"/>
    </row>
    <row r="47" spans="2:13" s="5" customFormat="1" ht="15">
      <c r="B47" s="23" t="s">
        <v>84</v>
      </c>
      <c r="C47" s="123">
        <v>0</v>
      </c>
      <c r="D47" s="84" t="s">
        <v>72</v>
      </c>
      <c r="E47" s="126">
        <f>C47/$D$87</f>
        <v>0</v>
      </c>
      <c r="F47" s="68" t="s">
        <v>72</v>
      </c>
      <c r="G47" s="22"/>
      <c r="H47" s="22"/>
      <c r="I47" s="22"/>
      <c r="K47" s="22"/>
      <c r="L47" s="22"/>
      <c r="M47" s="22"/>
    </row>
    <row r="48" spans="2:13" s="5" customFormat="1" ht="15">
      <c r="B48" s="23" t="s">
        <v>94</v>
      </c>
      <c r="C48" s="123">
        <v>0</v>
      </c>
      <c r="D48" s="84" t="s">
        <v>72</v>
      </c>
      <c r="E48" s="126">
        <f>C49/$D$87</f>
        <v>0</v>
      </c>
      <c r="F48" s="68" t="s">
        <v>72</v>
      </c>
      <c r="G48" s="22"/>
      <c r="H48" s="22"/>
      <c r="I48" s="22"/>
      <c r="K48" s="22"/>
      <c r="L48" s="22"/>
      <c r="M48" s="22"/>
    </row>
    <row r="49" spans="2:13" s="5" customFormat="1" ht="15">
      <c r="B49" s="23" t="s">
        <v>95</v>
      </c>
      <c r="C49" s="123">
        <v>0</v>
      </c>
      <c r="D49" s="84" t="s">
        <v>72</v>
      </c>
      <c r="E49" s="126">
        <f>C50/$D$87</f>
        <v>0</v>
      </c>
      <c r="F49" s="68" t="s">
        <v>72</v>
      </c>
      <c r="G49" s="22"/>
      <c r="H49" s="22"/>
      <c r="I49" s="22"/>
      <c r="K49" s="22"/>
      <c r="L49" s="22"/>
      <c r="M49" s="22"/>
    </row>
    <row r="50" spans="2:13" ht="15">
      <c r="B50" s="23"/>
      <c r="C50" s="112"/>
      <c r="D50" s="4"/>
      <c r="E50" s="112"/>
      <c r="F50" s="64"/>
      <c r="G50" s="22"/>
      <c r="H50" s="22"/>
      <c r="I50" s="22"/>
      <c r="J50" s="5"/>
      <c r="K50" s="22"/>
      <c r="L50" s="22"/>
      <c r="M50" s="22"/>
    </row>
    <row r="51" spans="2:10" ht="15">
      <c r="B51" s="25" t="s">
        <v>15</v>
      </c>
      <c r="C51" s="143" t="s">
        <v>16</v>
      </c>
      <c r="D51" s="144"/>
      <c r="E51" s="143" t="s">
        <v>6</v>
      </c>
      <c r="F51" s="144"/>
      <c r="G51"/>
      <c r="H51"/>
      <c r="I51"/>
      <c r="J51" s="5"/>
    </row>
    <row r="52" spans="2:19" s="21" customFormat="1" ht="15">
      <c r="B52" s="23" t="s">
        <v>81</v>
      </c>
      <c r="C52" s="137">
        <v>1.1</v>
      </c>
      <c r="D52" s="73">
        <v>293.8</v>
      </c>
      <c r="E52" s="110">
        <f>C52*1.1023</f>
        <v>1.21253</v>
      </c>
      <c r="F52" s="73">
        <f aca="true" t="shared" si="4" ref="E52:F54">D52*1.1023</f>
        <v>323.85574</v>
      </c>
      <c r="G52" s="5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</row>
    <row r="53" spans="2:19" s="21" customFormat="1" ht="15">
      <c r="B53" s="23" t="s">
        <v>88</v>
      </c>
      <c r="C53" s="137">
        <v>1.4</v>
      </c>
      <c r="D53" s="73">
        <v>297.9</v>
      </c>
      <c r="E53" s="110">
        <f t="shared" si="4"/>
        <v>1.54322</v>
      </c>
      <c r="F53" s="73">
        <f t="shared" si="4"/>
        <v>328.37516999999997</v>
      </c>
      <c r="G53" s="5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</row>
    <row r="54" spans="2:19" ht="15">
      <c r="B54" s="23" t="s">
        <v>99</v>
      </c>
      <c r="C54" s="137">
        <v>1.7</v>
      </c>
      <c r="D54" s="73">
        <v>297.6</v>
      </c>
      <c r="E54" s="110">
        <f>C54*1.1023</f>
        <v>1.87391</v>
      </c>
      <c r="F54" s="73">
        <f t="shared" si="4"/>
        <v>328.04448</v>
      </c>
      <c r="G54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</row>
    <row r="55" spans="2:19" ht="15">
      <c r="B55" s="129"/>
      <c r="C55" s="127"/>
      <c r="D55" s="64"/>
      <c r="E55" s="124"/>
      <c r="F55" s="64"/>
      <c r="G55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</row>
    <row r="56" spans="2:19" ht="15">
      <c r="B56" s="25" t="s">
        <v>17</v>
      </c>
      <c r="C56" s="143" t="s">
        <v>18</v>
      </c>
      <c r="D56" s="144"/>
      <c r="E56" s="143" t="s">
        <v>19</v>
      </c>
      <c r="F56" s="144"/>
      <c r="G5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2:21" s="22" customFormat="1" ht="15.75">
      <c r="B57" s="23" t="s">
        <v>81</v>
      </c>
      <c r="C57" s="110">
        <v>0.16</v>
      </c>
      <c r="D57" s="68">
        <v>27</v>
      </c>
      <c r="E57" s="124">
        <f>C57/454*1000</f>
        <v>0.3524229074889868</v>
      </c>
      <c r="F57" s="68">
        <f aca="true" t="shared" si="5" ref="E57:F59">D57/454*1000</f>
        <v>59.471365638766514</v>
      </c>
      <c r="G57" s="2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4"/>
      <c r="U57" s="44"/>
    </row>
    <row r="58" spans="2:21" s="22" customFormat="1" ht="15.75">
      <c r="B58" s="23" t="s">
        <v>88</v>
      </c>
      <c r="C58" s="110">
        <v>0.11</v>
      </c>
      <c r="D58" s="68">
        <v>27.14</v>
      </c>
      <c r="E58" s="124">
        <f t="shared" si="5"/>
        <v>0.2422907488986784</v>
      </c>
      <c r="F58" s="68">
        <f t="shared" si="5"/>
        <v>59.779735682819386</v>
      </c>
      <c r="G58" s="30"/>
      <c r="H58" s="26"/>
      <c r="I58" s="26"/>
      <c r="J58" s="5"/>
      <c r="K58" s="30"/>
      <c r="L58" s="26"/>
      <c r="M58" s="30"/>
      <c r="N58" s="44"/>
      <c r="O58" s="43"/>
      <c r="P58" s="44"/>
      <c r="Q58" s="44"/>
      <c r="R58" s="44"/>
      <c r="S58" s="44"/>
      <c r="T58" s="44"/>
      <c r="U58" s="44"/>
    </row>
    <row r="59" spans="2:21" ht="15.75">
      <c r="B59" s="23" t="s">
        <v>99</v>
      </c>
      <c r="C59" s="110">
        <v>0.07</v>
      </c>
      <c r="D59" s="68">
        <v>27.34</v>
      </c>
      <c r="E59" s="124">
        <f t="shared" si="5"/>
        <v>0.15418502202643172</v>
      </c>
      <c r="F59" s="68">
        <f t="shared" si="5"/>
        <v>60.220264317180614</v>
      </c>
      <c r="G59" s="46"/>
      <c r="H59" s="46"/>
      <c r="I59" s="46"/>
      <c r="J59" s="61"/>
      <c r="K59" s="46"/>
      <c r="L59" s="46"/>
      <c r="M59" s="46"/>
      <c r="N59" s="46"/>
      <c r="O59" s="46"/>
      <c r="P59" s="46"/>
      <c r="Q59" s="46"/>
      <c r="R59" s="62"/>
      <c r="S59" s="44"/>
      <c r="T59" s="44"/>
      <c r="U59" s="44"/>
    </row>
    <row r="60" spans="2:21" ht="15.75" thickBot="1">
      <c r="B60" s="51"/>
      <c r="C60" s="124"/>
      <c r="D60" s="68"/>
      <c r="E60" s="135"/>
      <c r="F60" s="64"/>
      <c r="G60" s="46"/>
      <c r="H60" s="46"/>
      <c r="I60" s="46"/>
      <c r="J60" s="61"/>
      <c r="K60" s="46"/>
      <c r="L60" s="46"/>
      <c r="M60" s="46"/>
      <c r="N60" s="46"/>
      <c r="O60" s="46"/>
      <c r="P60" s="46"/>
      <c r="Q60" s="46"/>
      <c r="R60" s="46"/>
      <c r="S60" s="44"/>
      <c r="T60" s="44"/>
      <c r="U60" s="44"/>
    </row>
    <row r="61" spans="2:21" ht="16.5" thickBot="1">
      <c r="B61" s="25" t="s">
        <v>20</v>
      </c>
      <c r="C61" s="143" t="s">
        <v>21</v>
      </c>
      <c r="D61" s="144"/>
      <c r="E61" s="143" t="s">
        <v>6</v>
      </c>
      <c r="F61" s="144"/>
      <c r="G61" s="46"/>
      <c r="H61" s="46"/>
      <c r="I61" s="46"/>
      <c r="J61" s="61"/>
      <c r="K61" s="46"/>
      <c r="L61" s="46"/>
      <c r="M61" s="46"/>
      <c r="N61" s="46"/>
      <c r="O61" s="46"/>
      <c r="P61" s="46"/>
      <c r="Q61" s="46"/>
      <c r="R61" s="46"/>
      <c r="S61" s="49"/>
      <c r="T61" s="49"/>
      <c r="U61" s="50"/>
    </row>
    <row r="62" spans="2:24" s="5" customFormat="1" ht="15">
      <c r="B62" s="23" t="s">
        <v>81</v>
      </c>
      <c r="C62" s="110">
        <v>0.34</v>
      </c>
      <c r="D62" s="72">
        <v>14.265</v>
      </c>
      <c r="E62" s="110">
        <f aca="true" t="shared" si="6" ref="E62:F64">C62*22.026</f>
        <v>7.488840000000001</v>
      </c>
      <c r="F62" s="68">
        <f t="shared" si="6"/>
        <v>314.20089</v>
      </c>
      <c r="G62" s="46"/>
      <c r="H62" s="99"/>
      <c r="I62" s="99"/>
      <c r="J62" s="61"/>
      <c r="K62" s="46"/>
      <c r="L62" s="99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</row>
    <row r="63" spans="2:24" s="5" customFormat="1" ht="15">
      <c r="B63" s="23" t="s">
        <v>88</v>
      </c>
      <c r="C63" s="131">
        <v>0.335</v>
      </c>
      <c r="D63" s="72">
        <v>14.1</v>
      </c>
      <c r="E63" s="131">
        <f t="shared" si="6"/>
        <v>7.378710000000001</v>
      </c>
      <c r="F63" s="68">
        <f t="shared" si="6"/>
        <v>310.5666</v>
      </c>
      <c r="G63" s="46"/>
      <c r="H63" s="100"/>
      <c r="I63" s="100"/>
      <c r="J63" s="100"/>
      <c r="K63" s="101"/>
      <c r="L63" s="100"/>
      <c r="M63" s="100"/>
      <c r="N63" s="100"/>
      <c r="O63" s="100"/>
      <c r="P63" s="100"/>
      <c r="Q63" s="100"/>
      <c r="R63" s="100"/>
      <c r="S63" s="102"/>
      <c r="T63" s="102"/>
      <c r="U63" s="102"/>
      <c r="V63" s="102"/>
      <c r="W63" s="100"/>
      <c r="X63" s="46"/>
    </row>
    <row r="64" spans="2:24" ht="15">
      <c r="B64" s="23" t="s">
        <v>98</v>
      </c>
      <c r="C64" s="131">
        <v>0.225</v>
      </c>
      <c r="D64" s="72">
        <v>12.09</v>
      </c>
      <c r="E64" s="131">
        <f t="shared" si="6"/>
        <v>4.95585</v>
      </c>
      <c r="F64" s="68">
        <f t="shared" si="6"/>
        <v>266.29434</v>
      </c>
      <c r="G64" s="46"/>
      <c r="H64" s="103"/>
      <c r="I64" s="103"/>
      <c r="J64" s="103"/>
      <c r="K64" s="103"/>
      <c r="L64" s="103"/>
      <c r="M64" s="103"/>
      <c r="N64" s="103"/>
      <c r="O64" s="103"/>
      <c r="P64" s="103"/>
      <c r="Q64" s="100"/>
      <c r="R64" s="100"/>
      <c r="S64" s="104"/>
      <c r="T64" s="104"/>
      <c r="U64" s="104"/>
      <c r="V64" s="102"/>
      <c r="W64" s="100"/>
      <c r="X64" s="46"/>
    </row>
    <row r="65" spans="2:24" ht="15">
      <c r="B65" s="51"/>
      <c r="C65" s="121"/>
      <c r="D65" s="67"/>
      <c r="E65" s="131"/>
      <c r="F65" s="68"/>
      <c r="G65" s="46"/>
      <c r="H65" s="103"/>
      <c r="I65" s="103"/>
      <c r="J65" s="105"/>
      <c r="K65" s="103"/>
      <c r="L65" s="103"/>
      <c r="M65" s="103"/>
      <c r="N65" s="103"/>
      <c r="O65" s="103"/>
      <c r="P65" s="103"/>
      <c r="Q65" s="100"/>
      <c r="R65" s="100"/>
      <c r="S65" s="104"/>
      <c r="T65" s="104"/>
      <c r="U65" s="104"/>
      <c r="V65" s="102"/>
      <c r="W65" s="100"/>
      <c r="X65" s="46"/>
    </row>
    <row r="66" spans="2:25" ht="15.75" customHeight="1">
      <c r="B66" s="25" t="s">
        <v>22</v>
      </c>
      <c r="C66" s="143" t="s">
        <v>77</v>
      </c>
      <c r="D66" s="144"/>
      <c r="E66" s="143" t="s">
        <v>23</v>
      </c>
      <c r="F66" s="144"/>
      <c r="G66" s="105"/>
      <c r="H66" s="103"/>
      <c r="I66" s="103"/>
      <c r="J66" s="103"/>
      <c r="K66" s="105"/>
      <c r="L66" s="103"/>
      <c r="M66" s="103"/>
      <c r="N66" s="103"/>
      <c r="O66" s="103"/>
      <c r="P66" s="103"/>
      <c r="Q66" s="100"/>
      <c r="R66" s="100"/>
      <c r="S66" s="104"/>
      <c r="T66" s="104"/>
      <c r="U66" s="104"/>
      <c r="V66" s="102"/>
      <c r="W66" s="100"/>
      <c r="X66" s="46"/>
      <c r="Y66" s="33"/>
    </row>
    <row r="67" spans="2:25" s="5" customFormat="1" ht="15.75" customHeight="1">
      <c r="B67" s="23" t="s">
        <v>78</v>
      </c>
      <c r="C67" s="131">
        <v>0.003</v>
      </c>
      <c r="D67" s="72">
        <v>0.944</v>
      </c>
      <c r="E67" s="131">
        <f aca="true" t="shared" si="7" ref="E67:F69">C67/3.785</f>
        <v>0.0007926023778071334</v>
      </c>
      <c r="F67" s="68">
        <f t="shared" si="7"/>
        <v>0.24940554821664462</v>
      </c>
      <c r="G67" s="103"/>
      <c r="H67" s="105"/>
      <c r="I67" s="105"/>
      <c r="J67" s="103"/>
      <c r="K67" s="103"/>
      <c r="L67" s="105"/>
      <c r="M67" s="103"/>
      <c r="N67" s="103"/>
      <c r="O67" s="103"/>
      <c r="P67" s="103"/>
      <c r="Q67" s="100"/>
      <c r="R67" s="100"/>
      <c r="S67" s="104"/>
      <c r="T67" s="104"/>
      <c r="U67" s="104"/>
      <c r="V67" s="102"/>
      <c r="W67" s="100"/>
      <c r="X67" s="46"/>
      <c r="Y67" s="32"/>
    </row>
    <row r="68" spans="2:25" s="5" customFormat="1" ht="16.5" customHeight="1">
      <c r="B68" s="23" t="s">
        <v>100</v>
      </c>
      <c r="C68" s="110">
        <v>0.011</v>
      </c>
      <c r="D68" s="72">
        <v>0.96</v>
      </c>
      <c r="E68" s="110">
        <f t="shared" si="7"/>
        <v>0.0029062087186261555</v>
      </c>
      <c r="F68" s="68">
        <f t="shared" si="7"/>
        <v>0.2536327608982827</v>
      </c>
      <c r="G68" s="103"/>
      <c r="H68" s="103"/>
      <c r="I68" s="103"/>
      <c r="J68" s="103"/>
      <c r="K68" s="103"/>
      <c r="L68" s="103"/>
      <c r="M68" s="105"/>
      <c r="N68" s="103"/>
      <c r="O68" s="103"/>
      <c r="P68" s="103"/>
      <c r="Q68" s="100"/>
      <c r="R68" s="100"/>
      <c r="S68" s="104"/>
      <c r="T68" s="104"/>
      <c r="U68" s="104"/>
      <c r="V68" s="106"/>
      <c r="W68" s="100"/>
      <c r="X68" s="46"/>
      <c r="Y68" s="32"/>
    </row>
    <row r="69" spans="2:25" s="5" customFormat="1" ht="16.5" customHeight="1">
      <c r="B69" s="23" t="s">
        <v>82</v>
      </c>
      <c r="C69" s="110">
        <v>0.011</v>
      </c>
      <c r="D69" s="72">
        <v>0.991</v>
      </c>
      <c r="E69" s="110">
        <f t="shared" si="7"/>
        <v>0.0029062087186261555</v>
      </c>
      <c r="F69" s="68">
        <f t="shared" si="7"/>
        <v>0.2618229854689564</v>
      </c>
      <c r="G69" s="103"/>
      <c r="H69" s="103"/>
      <c r="I69" s="103"/>
      <c r="J69" s="103"/>
      <c r="K69" s="103"/>
      <c r="L69" s="103"/>
      <c r="M69" s="103"/>
      <c r="N69" s="105"/>
      <c r="O69" s="103"/>
      <c r="P69" s="103"/>
      <c r="Q69" s="101"/>
      <c r="R69" s="100"/>
      <c r="S69" s="104"/>
      <c r="T69" s="104"/>
      <c r="U69" s="104"/>
      <c r="V69" s="106"/>
      <c r="W69" s="100"/>
      <c r="X69" s="46"/>
      <c r="Y69" s="32"/>
    </row>
    <row r="70" spans="2:25" ht="15.75">
      <c r="B70" s="23"/>
      <c r="C70" s="111"/>
      <c r="D70" s="69"/>
      <c r="E70" s="110"/>
      <c r="F70" s="4"/>
      <c r="G70" s="103"/>
      <c r="H70" s="103"/>
      <c r="I70" s="103"/>
      <c r="J70" s="103"/>
      <c r="K70" s="103"/>
      <c r="L70" s="103"/>
      <c r="M70" s="103"/>
      <c r="N70" s="103"/>
      <c r="O70" s="105"/>
      <c r="P70" s="103"/>
      <c r="Q70" s="100"/>
      <c r="R70" s="100"/>
      <c r="S70" s="107"/>
      <c r="T70" s="108"/>
      <c r="U70" s="104"/>
      <c r="V70" s="102"/>
      <c r="W70" s="109"/>
      <c r="X70" s="46"/>
      <c r="Y70" s="33"/>
    </row>
    <row r="71" spans="2:25" ht="15.75" customHeight="1">
      <c r="B71" s="25" t="s">
        <v>24</v>
      </c>
      <c r="C71" s="143" t="s">
        <v>25</v>
      </c>
      <c r="D71" s="144"/>
      <c r="E71" s="143" t="s">
        <v>26</v>
      </c>
      <c r="F71" s="144"/>
      <c r="G71" s="103"/>
      <c r="H71" s="103"/>
      <c r="I71" s="103"/>
      <c r="J71" s="103"/>
      <c r="K71" s="103"/>
      <c r="L71" s="103"/>
      <c r="M71" s="103"/>
      <c r="N71" s="103"/>
      <c r="O71" s="103"/>
      <c r="P71" s="105"/>
      <c r="Q71" s="100"/>
      <c r="R71" s="100"/>
      <c r="S71" s="100"/>
      <c r="T71" s="108"/>
      <c r="U71" s="104"/>
      <c r="V71" s="102"/>
      <c r="W71" s="100"/>
      <c r="X71" s="45"/>
      <c r="Y71" s="33"/>
    </row>
    <row r="72" spans="2:25" s="5" customFormat="1" ht="15">
      <c r="B72" s="23" t="s">
        <v>91</v>
      </c>
      <c r="C72" s="164">
        <v>0</v>
      </c>
      <c r="D72" s="119">
        <v>0.945</v>
      </c>
      <c r="E72" s="164">
        <f>C72/454*100</f>
        <v>0</v>
      </c>
      <c r="F72" s="74">
        <f>D72/454*1000</f>
        <v>2.081497797356828</v>
      </c>
      <c r="G72" s="100"/>
      <c r="H72" s="100"/>
      <c r="I72" s="100"/>
      <c r="J72" s="100"/>
      <c r="K72" s="100"/>
      <c r="L72" s="100"/>
      <c r="M72" s="100"/>
      <c r="N72" s="100"/>
      <c r="O72" s="100"/>
      <c r="P72" s="101"/>
      <c r="Q72" s="100"/>
      <c r="R72" s="100"/>
      <c r="S72" s="100"/>
      <c r="T72" s="100"/>
      <c r="U72" s="104"/>
      <c r="V72" s="102"/>
      <c r="W72" s="102"/>
      <c r="X72" s="52"/>
      <c r="Y72" s="32"/>
    </row>
    <row r="73" spans="2:25" s="5" customFormat="1" ht="16.5" customHeight="1">
      <c r="B73" s="23" t="s">
        <v>78</v>
      </c>
      <c r="C73" s="136">
        <v>0.0075</v>
      </c>
      <c r="D73" s="119">
        <v>0.86475</v>
      </c>
      <c r="E73" s="136">
        <f>C73/454*100</f>
        <v>0.0016519823788546254</v>
      </c>
      <c r="F73" s="74">
        <f>D73/454*1000</f>
        <v>1.9047356828193833</v>
      </c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1"/>
      <c r="R73" s="100"/>
      <c r="S73" s="100"/>
      <c r="T73" s="100"/>
      <c r="U73" s="104"/>
      <c r="V73" s="102"/>
      <c r="W73" s="102"/>
      <c r="X73" s="52"/>
      <c r="Y73" s="32"/>
    </row>
    <row r="74" spans="2:25" s="5" customFormat="1" ht="15.75">
      <c r="B74" s="23" t="s">
        <v>100</v>
      </c>
      <c r="C74" s="140">
        <v>0.0035</v>
      </c>
      <c r="D74" s="119">
        <v>0.88</v>
      </c>
      <c r="E74" s="140">
        <f>C74/454*100</f>
        <v>0.0007709251101321587</v>
      </c>
      <c r="F74" s="74">
        <f>D74/454*1000</f>
        <v>1.9383259911894273</v>
      </c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1"/>
      <c r="S74" s="100"/>
      <c r="T74" s="100"/>
      <c r="U74" s="104"/>
      <c r="V74" s="106"/>
      <c r="W74" s="100"/>
      <c r="X74" s="52"/>
      <c r="Y74" s="32"/>
    </row>
    <row r="75" spans="2:25" s="5" customFormat="1" ht="15.75" customHeight="1">
      <c r="B75" s="48"/>
      <c r="C75" s="110"/>
      <c r="D75" s="13"/>
      <c r="E75" s="136"/>
      <c r="F75" s="13"/>
      <c r="G75" s="46"/>
      <c r="H75" s="46"/>
      <c r="I75" s="46"/>
      <c r="J75" s="46"/>
      <c r="K75" s="46"/>
      <c r="L75" s="46"/>
      <c r="M75" s="46"/>
      <c r="N75" s="46"/>
      <c r="O75" s="61"/>
      <c r="P75" s="46"/>
      <c r="Q75" s="46"/>
      <c r="R75" s="46"/>
      <c r="S75" s="46"/>
      <c r="T75" s="46"/>
      <c r="U75" s="56"/>
      <c r="V75" s="52"/>
      <c r="W75" s="46"/>
      <c r="X75" s="52"/>
      <c r="Y75" s="32"/>
    </row>
    <row r="76" spans="2:25" ht="15.75">
      <c r="B76" s="25" t="s">
        <v>27</v>
      </c>
      <c r="C76" s="142" t="s">
        <v>25</v>
      </c>
      <c r="D76" s="142"/>
      <c r="E76" s="143" t="s">
        <v>28</v>
      </c>
      <c r="F76" s="144"/>
      <c r="G76" s="46"/>
      <c r="H76" s="46"/>
      <c r="I76" s="46"/>
      <c r="J76" s="46"/>
      <c r="K76" s="46"/>
      <c r="L76" s="46"/>
      <c r="M76" s="46"/>
      <c r="N76" s="46"/>
      <c r="O76" s="46"/>
      <c r="P76" s="61"/>
      <c r="Q76" s="46"/>
      <c r="R76" s="46"/>
      <c r="S76" s="46"/>
      <c r="T76" s="46"/>
      <c r="U76" s="56"/>
      <c r="V76" s="52"/>
      <c r="W76" s="46"/>
      <c r="X76" s="52"/>
      <c r="Y76" s="33"/>
    </row>
    <row r="77" spans="2:24" s="5" customFormat="1" ht="15.75">
      <c r="B77" s="23" t="s">
        <v>78</v>
      </c>
      <c r="C77" s="128">
        <v>0.0012</v>
      </c>
      <c r="D77" s="120" t="s">
        <v>72</v>
      </c>
      <c r="E77" s="128">
        <f>C77/454*1000000</f>
        <v>2.643171806167401</v>
      </c>
      <c r="F77" s="68" t="s">
        <v>72</v>
      </c>
      <c r="G77" s="46"/>
      <c r="H77" s="46"/>
      <c r="I77" s="46"/>
      <c r="J77" s="46"/>
      <c r="K77" s="46"/>
      <c r="L77" s="46"/>
      <c r="M77" s="46"/>
      <c r="N77" s="61"/>
      <c r="O77" s="46"/>
      <c r="P77" s="46"/>
      <c r="Q77" s="46"/>
      <c r="R77" s="46"/>
      <c r="S77" s="55"/>
      <c r="T77" s="56"/>
      <c r="U77" s="56"/>
      <c r="V77" s="52"/>
      <c r="W77" s="45"/>
      <c r="X77" s="46"/>
    </row>
    <row r="78" spans="2:24" s="5" customFormat="1" ht="15.75" customHeight="1">
      <c r="B78" s="23" t="s">
        <v>82</v>
      </c>
      <c r="C78" s="128">
        <v>0.0004</v>
      </c>
      <c r="D78" s="120">
        <v>0.1024</v>
      </c>
      <c r="E78" s="128">
        <f>C78/454*1000000</f>
        <v>0.881057268722467</v>
      </c>
      <c r="F78" s="68">
        <f>D78/454*1000000</f>
        <v>225.55066079295156</v>
      </c>
      <c r="G78" s="46"/>
      <c r="H78" s="46"/>
      <c r="I78" s="46"/>
      <c r="J78" s="46"/>
      <c r="K78" s="46"/>
      <c r="L78" s="46"/>
      <c r="M78" s="46"/>
      <c r="N78" s="46"/>
      <c r="O78" s="61"/>
      <c r="P78" s="46"/>
      <c r="Q78" s="46"/>
      <c r="R78" s="46"/>
      <c r="S78" s="56"/>
      <c r="T78" s="55"/>
      <c r="U78" s="56"/>
      <c r="V78" s="52"/>
      <c r="W78" s="46"/>
      <c r="X78" s="45"/>
    </row>
    <row r="79" spans="2:24" s="5" customFormat="1" ht="15.75">
      <c r="B79" s="23" t="s">
        <v>96</v>
      </c>
      <c r="C79" s="128">
        <v>0.0007</v>
      </c>
      <c r="D79" s="120" t="s">
        <v>72</v>
      </c>
      <c r="E79" s="128">
        <f>C79/454*1000000</f>
        <v>1.5418502202643172</v>
      </c>
      <c r="F79" s="68" t="s">
        <v>72</v>
      </c>
      <c r="G79" s="46"/>
      <c r="H79" s="46"/>
      <c r="I79" s="46"/>
      <c r="J79" s="46"/>
      <c r="K79" s="46"/>
      <c r="L79" s="46"/>
      <c r="M79" s="46"/>
      <c r="N79" s="46"/>
      <c r="O79" s="61"/>
      <c r="P79" s="46"/>
      <c r="Q79" s="46"/>
      <c r="R79" s="46"/>
      <c r="S79" s="56"/>
      <c r="T79" s="55"/>
      <c r="U79" s="56"/>
      <c r="V79" s="52"/>
      <c r="W79" s="46"/>
      <c r="X79" s="45"/>
    </row>
    <row r="80" spans="2:24" s="5" customFormat="1" ht="15.75" thickBot="1">
      <c r="B80" s="23"/>
      <c r="C80" s="83"/>
      <c r="D80" s="13"/>
      <c r="E80" s="128"/>
      <c r="F80" s="13"/>
      <c r="G80" s="46"/>
      <c r="H80" s="46"/>
      <c r="I80" s="46"/>
      <c r="J80" s="46"/>
      <c r="K80" s="46"/>
      <c r="L80" s="46"/>
      <c r="M80" s="46"/>
      <c r="N80" s="46"/>
      <c r="O80" s="46"/>
      <c r="P80" s="61"/>
      <c r="Q80" s="46"/>
      <c r="R80" s="46"/>
      <c r="S80" s="56"/>
      <c r="T80" s="56"/>
      <c r="U80" s="55"/>
      <c r="V80" s="57"/>
      <c r="W80" s="30"/>
      <c r="X80" s="37"/>
    </row>
    <row r="81" spans="2:24" s="5" customFormat="1" ht="15.75" customHeight="1" thickBot="1">
      <c r="B81" s="14"/>
      <c r="C81" s="118"/>
      <c r="D81" s="15"/>
      <c r="E81" s="15"/>
      <c r="F81" s="15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61"/>
      <c r="R81" s="46"/>
      <c r="S81" s="55"/>
      <c r="T81" s="56"/>
      <c r="U81" s="54"/>
      <c r="V81" s="58"/>
      <c r="W81" s="30"/>
      <c r="X81" s="37"/>
    </row>
    <row r="82" spans="2:24" s="5" customFormat="1" ht="15.75" customHeight="1" thickBot="1">
      <c r="B82" s="14"/>
      <c r="C82" s="118"/>
      <c r="D82" s="15"/>
      <c r="E82" s="15"/>
      <c r="F82" s="15"/>
      <c r="J82" s="62"/>
      <c r="K82" s="46"/>
      <c r="L82" s="46"/>
      <c r="M82" s="46"/>
      <c r="N82" s="46"/>
      <c r="O82" s="46"/>
      <c r="P82" s="46"/>
      <c r="Q82" s="46"/>
      <c r="R82" s="45"/>
      <c r="S82" s="56"/>
      <c r="T82" s="55"/>
      <c r="U82" s="57"/>
      <c r="V82" s="59"/>
      <c r="W82" s="30"/>
      <c r="X82" s="37"/>
    </row>
    <row r="83" spans="2:24" s="5" customFormat="1" ht="15.75" customHeight="1" thickBot="1">
      <c r="B83" s="19" t="s">
        <v>29</v>
      </c>
      <c r="C83" s="20"/>
      <c r="D83" s="15"/>
      <c r="E83" s="15"/>
      <c r="F83" s="15"/>
      <c r="J83" s="63"/>
      <c r="K83"/>
      <c r="L83"/>
      <c r="M83"/>
      <c r="N83"/>
      <c r="O83"/>
      <c r="P83"/>
      <c r="Q83"/>
      <c r="R83"/>
      <c r="S83" s="53"/>
      <c r="T83" s="60"/>
      <c r="U83" s="57"/>
      <c r="V83" s="41"/>
      <c r="W83" s="30"/>
      <c r="X83" s="37"/>
    </row>
    <row r="84" spans="2:24" s="5" customFormat="1" ht="16.5" customHeight="1" thickBot="1">
      <c r="B84" s="16"/>
      <c r="C84" s="16"/>
      <c r="D84" s="29" t="s">
        <v>30</v>
      </c>
      <c r="E84" s="29" t="s">
        <v>31</v>
      </c>
      <c r="F84" s="29" t="s">
        <v>32</v>
      </c>
      <c r="G84" s="29" t="s">
        <v>33</v>
      </c>
      <c r="H84" s="29" t="s">
        <v>34</v>
      </c>
      <c r="I84" s="29" t="s">
        <v>35</v>
      </c>
      <c r="J84" s="29" t="s">
        <v>36</v>
      </c>
      <c r="K84" s="29" t="s">
        <v>37</v>
      </c>
      <c r="L84" s="34"/>
      <c r="M84" s="30"/>
      <c r="N84" s="40"/>
      <c r="O84" s="40"/>
      <c r="P84" s="40"/>
      <c r="Q84" s="40"/>
      <c r="R84" s="40"/>
      <c r="S84" s="39"/>
      <c r="T84" s="40"/>
      <c r="U84" s="40"/>
      <c r="V84" s="41"/>
      <c r="W84" s="30"/>
      <c r="X84" s="37"/>
    </row>
    <row r="85" spans="2:24" s="5" customFormat="1" ht="12.75" customHeight="1" thickBot="1">
      <c r="B85" s="18"/>
      <c r="C85" s="18" t="s">
        <v>30</v>
      </c>
      <c r="D85" s="130" t="s">
        <v>72</v>
      </c>
      <c r="E85" s="130">
        <v>1.0933</v>
      </c>
      <c r="F85" s="130">
        <v>0.0093</v>
      </c>
      <c r="G85" s="130">
        <v>1.2526</v>
      </c>
      <c r="H85" s="130">
        <v>1.0377</v>
      </c>
      <c r="I85" s="130">
        <v>0.7131</v>
      </c>
      <c r="J85" s="130">
        <v>0.6343</v>
      </c>
      <c r="K85" s="130">
        <v>0.129</v>
      </c>
      <c r="L85" s="30"/>
      <c r="M85" s="30"/>
      <c r="N85" s="40"/>
      <c r="O85" s="40"/>
      <c r="P85" s="40"/>
      <c r="Q85" s="40"/>
      <c r="R85" s="40"/>
      <c r="S85" s="40"/>
      <c r="T85" s="39"/>
      <c r="U85" s="40"/>
      <c r="V85" s="42"/>
      <c r="W85" s="30"/>
      <c r="X85" s="38"/>
    </row>
    <row r="86" spans="2:23" s="5" customFormat="1" ht="16.5" customHeight="1">
      <c r="B86" s="17"/>
      <c r="C86" s="17" t="s">
        <v>31</v>
      </c>
      <c r="D86" s="130">
        <v>0.9147</v>
      </c>
      <c r="E86" s="130" t="s">
        <v>72</v>
      </c>
      <c r="F86" s="130">
        <v>0.0085</v>
      </c>
      <c r="G86" s="130">
        <v>1.1457</v>
      </c>
      <c r="H86" s="130">
        <v>0.9491</v>
      </c>
      <c r="I86" s="130">
        <v>0.6522</v>
      </c>
      <c r="J86" s="130">
        <v>0.5802</v>
      </c>
      <c r="K86" s="130">
        <v>0.118</v>
      </c>
      <c r="L86" s="26"/>
      <c r="M86" s="30"/>
      <c r="N86" s="40"/>
      <c r="O86" s="40"/>
      <c r="P86" s="40"/>
      <c r="Q86" s="40"/>
      <c r="R86" s="40"/>
      <c r="S86" s="40"/>
      <c r="T86" s="40"/>
      <c r="U86" s="39"/>
      <c r="V86" s="30"/>
      <c r="W86" s="26"/>
    </row>
    <row r="87" spans="2:23" s="5" customFormat="1" ht="15.75" customHeight="1" thickBot="1">
      <c r="B87" s="18"/>
      <c r="C87" s="18" t="s">
        <v>32</v>
      </c>
      <c r="D87" s="130">
        <v>107.28</v>
      </c>
      <c r="E87" s="130">
        <v>117.2892</v>
      </c>
      <c r="F87" s="130" t="s">
        <v>72</v>
      </c>
      <c r="G87" s="130">
        <v>134.3789</v>
      </c>
      <c r="H87" s="130">
        <v>111.321</v>
      </c>
      <c r="I87" s="130">
        <v>76.4974</v>
      </c>
      <c r="J87" s="130">
        <v>68.0477</v>
      </c>
      <c r="K87" s="130">
        <v>13.8415</v>
      </c>
      <c r="L87" s="30"/>
      <c r="M87" s="39"/>
      <c r="N87" s="40"/>
      <c r="O87" s="40"/>
      <c r="P87" s="40"/>
      <c r="Q87" s="40"/>
      <c r="R87" s="40"/>
      <c r="S87" s="40"/>
      <c r="T87" s="40"/>
      <c r="U87" s="36"/>
      <c r="V87" s="37"/>
      <c r="W87" s="30"/>
    </row>
    <row r="88" spans="2:23" s="5" customFormat="1" ht="16.5" thickBot="1">
      <c r="B88" s="17"/>
      <c r="C88" s="17" t="s">
        <v>33</v>
      </c>
      <c r="D88" s="130">
        <v>0.7983</v>
      </c>
      <c r="E88" s="130">
        <v>0.8728</v>
      </c>
      <c r="F88" s="130">
        <v>0.0074</v>
      </c>
      <c r="G88" s="130" t="s">
        <v>72</v>
      </c>
      <c r="H88" s="130">
        <v>0.8284</v>
      </c>
      <c r="I88" s="130">
        <v>0.5693</v>
      </c>
      <c r="J88" s="130">
        <v>0.5064</v>
      </c>
      <c r="K88" s="130">
        <v>0.103</v>
      </c>
      <c r="L88" s="30"/>
      <c r="M88" s="40"/>
      <c r="N88" s="39"/>
      <c r="O88" s="40"/>
      <c r="P88" s="40"/>
      <c r="Q88" s="40"/>
      <c r="R88" s="40"/>
      <c r="S88" s="40"/>
      <c r="T88" s="40"/>
      <c r="U88" s="36"/>
      <c r="V88" s="37"/>
      <c r="W88" s="30"/>
    </row>
    <row r="89" spans="2:23" s="5" customFormat="1" ht="16.5" thickBot="1">
      <c r="B89" s="18"/>
      <c r="C89" s="18" t="s">
        <v>34</v>
      </c>
      <c r="D89" s="130">
        <v>0.9637</v>
      </c>
      <c r="E89" s="130">
        <v>1.0536</v>
      </c>
      <c r="F89" s="130">
        <v>0.009</v>
      </c>
      <c r="G89" s="130">
        <v>1.2071</v>
      </c>
      <c r="H89" s="130" t="s">
        <v>72</v>
      </c>
      <c r="I89" s="130">
        <v>0.6872</v>
      </c>
      <c r="J89" s="130">
        <v>0.6113</v>
      </c>
      <c r="K89" s="130">
        <v>0.1243</v>
      </c>
      <c r="L89" s="30"/>
      <c r="M89" s="40"/>
      <c r="N89" s="40"/>
      <c r="O89" s="39"/>
      <c r="P89" s="40"/>
      <c r="Q89" s="40"/>
      <c r="R89" s="40"/>
      <c r="S89" s="40"/>
      <c r="T89" s="40"/>
      <c r="U89" s="35"/>
      <c r="V89" s="37"/>
      <c r="W89" s="26"/>
    </row>
    <row r="90" spans="2:23" s="5" customFormat="1" ht="16.5" thickBot="1">
      <c r="B90" s="17"/>
      <c r="C90" s="17" t="s">
        <v>35</v>
      </c>
      <c r="D90" s="130">
        <v>1.4024</v>
      </c>
      <c r="E90" s="130">
        <v>1.5332</v>
      </c>
      <c r="F90" s="130">
        <v>0.0131</v>
      </c>
      <c r="G90" s="130">
        <v>1.7566</v>
      </c>
      <c r="H90" s="130">
        <v>1.4552</v>
      </c>
      <c r="I90" s="130" t="s">
        <v>72</v>
      </c>
      <c r="J90" s="130">
        <v>0.8895</v>
      </c>
      <c r="K90" s="130">
        <v>0.1809</v>
      </c>
      <c r="L90" s="30"/>
      <c r="M90" s="40"/>
      <c r="N90" s="40"/>
      <c r="O90" s="40"/>
      <c r="P90" s="39"/>
      <c r="Q90" s="40"/>
      <c r="R90" s="40"/>
      <c r="S90" s="40"/>
      <c r="T90" s="40"/>
      <c r="U90" s="36"/>
      <c r="V90" s="38"/>
      <c r="W90" s="30"/>
    </row>
    <row r="91" spans="2:23" s="5" customFormat="1" ht="15.75">
      <c r="B91" s="18"/>
      <c r="C91" s="18" t="s">
        <v>36</v>
      </c>
      <c r="D91" s="130">
        <v>1.5765</v>
      </c>
      <c r="E91" s="130">
        <v>1.7236</v>
      </c>
      <c r="F91" s="130">
        <v>0.0147</v>
      </c>
      <c r="G91" s="130">
        <v>1.9748</v>
      </c>
      <c r="H91" s="130">
        <v>1.6359</v>
      </c>
      <c r="I91" s="130">
        <v>1.1242</v>
      </c>
      <c r="J91" s="130" t="s">
        <v>72</v>
      </c>
      <c r="K91" s="130">
        <v>0.2034</v>
      </c>
      <c r="L91" s="30"/>
      <c r="M91" s="40"/>
      <c r="N91" s="40"/>
      <c r="O91" s="40"/>
      <c r="P91" s="40"/>
      <c r="Q91" s="39"/>
      <c r="R91" s="40"/>
      <c r="S91" s="40"/>
      <c r="T91" s="40"/>
      <c r="U91" s="30"/>
      <c r="V91" s="26"/>
      <c r="W91" s="30"/>
    </row>
    <row r="92" spans="2:24" s="5" customFormat="1" ht="15.75">
      <c r="B92" s="17"/>
      <c r="C92" s="17" t="s">
        <v>37</v>
      </c>
      <c r="D92" s="130">
        <v>7.7506</v>
      </c>
      <c r="E92" s="130">
        <v>8.4737</v>
      </c>
      <c r="F92" s="130">
        <v>0.0723</v>
      </c>
      <c r="G92" s="130">
        <v>9.7084</v>
      </c>
      <c r="H92" s="130">
        <v>8.0425</v>
      </c>
      <c r="I92" s="130">
        <v>5.5267</v>
      </c>
      <c r="J92" s="130">
        <v>4.9162</v>
      </c>
      <c r="K92" s="130" t="s">
        <v>72</v>
      </c>
      <c r="L92" s="30"/>
      <c r="M92" s="40"/>
      <c r="N92" s="57"/>
      <c r="O92" s="57"/>
      <c r="P92" s="57"/>
      <c r="Q92" s="57"/>
      <c r="R92" s="58"/>
      <c r="S92" s="57"/>
      <c r="T92" s="57"/>
      <c r="U92" s="77"/>
      <c r="V92" s="79"/>
      <c r="W92" s="77"/>
      <c r="X92" s="32"/>
    </row>
    <row r="93" spans="2:24" ht="15.75">
      <c r="B93" s="7"/>
      <c r="C93" s="8"/>
      <c r="D93" s="8"/>
      <c r="E93" s="8"/>
      <c r="F93" s="8"/>
      <c r="G93" s="113"/>
      <c r="H93" s="113"/>
      <c r="L93" s="30"/>
      <c r="M93" s="40"/>
      <c r="N93" s="57"/>
      <c r="O93" s="57"/>
      <c r="P93" s="57"/>
      <c r="Q93" s="57"/>
      <c r="R93" s="57"/>
      <c r="S93" s="58"/>
      <c r="T93" s="57"/>
      <c r="U93" s="78"/>
      <c r="V93" s="33"/>
      <c r="W93" s="33"/>
      <c r="X93" s="33"/>
    </row>
    <row r="94" spans="2:24" ht="16.5" customHeight="1">
      <c r="B94" s="9" t="s">
        <v>38</v>
      </c>
      <c r="E94" s="27"/>
      <c r="F94" s="27"/>
      <c r="G94" s="114"/>
      <c r="H94" s="114"/>
      <c r="I94" s="27"/>
      <c r="J94" s="27"/>
      <c r="M94" s="57"/>
      <c r="N94" s="57"/>
      <c r="O94" s="57"/>
      <c r="P94" s="57"/>
      <c r="Q94" s="57"/>
      <c r="R94" s="57"/>
      <c r="S94" s="57"/>
      <c r="T94" s="58"/>
      <c r="U94" s="78"/>
      <c r="V94" s="33"/>
      <c r="W94" s="33"/>
      <c r="X94" s="33"/>
    </row>
    <row r="95" spans="2:24" ht="16.5" customHeight="1">
      <c r="B95" s="1" t="s">
        <v>76</v>
      </c>
      <c r="E95" s="27">
        <f>1/E85</f>
        <v>0.914662032379036</v>
      </c>
      <c r="F95" s="86"/>
      <c r="G95" s="115"/>
      <c r="H95" s="115"/>
      <c r="I95" s="86"/>
      <c r="J95" s="86"/>
      <c r="K95" s="87"/>
      <c r="L95" s="87"/>
      <c r="M95" s="88"/>
      <c r="N95" s="88"/>
      <c r="O95" s="57"/>
      <c r="P95" s="57"/>
      <c r="Q95" s="57"/>
      <c r="R95" s="57"/>
      <c r="S95" s="57"/>
      <c r="T95" s="58"/>
      <c r="U95" s="78"/>
      <c r="V95" s="33"/>
      <c r="W95" s="33"/>
      <c r="X95" s="33"/>
    </row>
    <row r="96" spans="2:24" ht="15.75" customHeight="1">
      <c r="B96" s="1" t="s">
        <v>39</v>
      </c>
      <c r="E96" s="27"/>
      <c r="F96" s="89"/>
      <c r="G96" s="116"/>
      <c r="H96" s="90"/>
      <c r="I96" s="86"/>
      <c r="J96" s="86"/>
      <c r="K96" s="91"/>
      <c r="L96" s="91"/>
      <c r="M96" s="92"/>
      <c r="N96" s="93"/>
      <c r="O96" s="78"/>
      <c r="P96" s="78"/>
      <c r="Q96" s="78"/>
      <c r="R96" s="78"/>
      <c r="S96" s="78"/>
      <c r="T96" s="78"/>
      <c r="U96" s="75"/>
      <c r="V96" s="33"/>
      <c r="W96" s="33"/>
      <c r="X96" s="33"/>
    </row>
    <row r="97" spans="2:24" ht="15.75" customHeight="1">
      <c r="B97" s="1" t="s">
        <v>75</v>
      </c>
      <c r="E97" s="27"/>
      <c r="F97" s="89"/>
      <c r="G97" s="116"/>
      <c r="H97" s="90"/>
      <c r="I97" s="86"/>
      <c r="J97" s="86"/>
      <c r="K97" s="91"/>
      <c r="L97" s="91"/>
      <c r="M97" s="92"/>
      <c r="N97" s="93"/>
      <c r="O97" s="78"/>
      <c r="P97" s="78"/>
      <c r="Q97" s="78"/>
      <c r="R97" s="78"/>
      <c r="S97" s="78"/>
      <c r="T97" s="78"/>
      <c r="U97" s="75"/>
      <c r="V97" s="33"/>
      <c r="W97" s="33"/>
      <c r="X97" s="33"/>
    </row>
    <row r="98" spans="2:24" ht="15" customHeight="1">
      <c r="B98" s="1" t="s">
        <v>40</v>
      </c>
      <c r="E98" s="27"/>
      <c r="F98" s="94"/>
      <c r="G98" s="115"/>
      <c r="H98" s="115"/>
      <c r="I98" s="86"/>
      <c r="J98" s="86"/>
      <c r="K98" s="91"/>
      <c r="L98" s="91"/>
      <c r="M98" s="95"/>
      <c r="N98" s="96"/>
      <c r="O98" s="76"/>
      <c r="P98" s="76"/>
      <c r="Q98" s="76"/>
      <c r="R98" s="76"/>
      <c r="S98" s="76"/>
      <c r="T98" s="76"/>
      <c r="U98" s="76"/>
      <c r="V98" s="76"/>
      <c r="W98" s="76"/>
      <c r="X98" s="33"/>
    </row>
    <row r="99" spans="2:24" ht="15">
      <c r="B99" s="1" t="s">
        <v>41</v>
      </c>
      <c r="E99" s="27"/>
      <c r="F99" s="86"/>
      <c r="G99" s="115"/>
      <c r="H99" s="115"/>
      <c r="I99" s="86"/>
      <c r="J99" s="86"/>
      <c r="K99" s="91"/>
      <c r="L99" s="95"/>
      <c r="M99" s="96"/>
      <c r="N99" s="95"/>
      <c r="O99" s="76"/>
      <c r="P99" s="76"/>
      <c r="Q99" s="76"/>
      <c r="R99" s="76"/>
      <c r="S99" s="76"/>
      <c r="T99" s="76"/>
      <c r="U99" s="82"/>
      <c r="V99" s="76"/>
      <c r="W99" s="76"/>
      <c r="X99" s="33"/>
    </row>
    <row r="100" spans="2:24" ht="15">
      <c r="B100" s="1" t="s">
        <v>42</v>
      </c>
      <c r="E100" s="27"/>
      <c r="F100" s="86"/>
      <c r="G100" s="115"/>
      <c r="H100" s="115"/>
      <c r="I100" s="86"/>
      <c r="J100" s="86"/>
      <c r="K100" s="91"/>
      <c r="L100" s="96"/>
      <c r="M100" s="96"/>
      <c r="N100" s="96"/>
      <c r="O100" s="80"/>
      <c r="P100" s="76"/>
      <c r="Q100" s="76"/>
      <c r="R100" s="76"/>
      <c r="S100" s="76"/>
      <c r="T100" s="76"/>
      <c r="U100" s="76"/>
      <c r="V100" s="76"/>
      <c r="W100" s="76"/>
      <c r="X100" s="33"/>
    </row>
    <row r="101" spans="2:24" ht="15">
      <c r="B101" s="1" t="s">
        <v>43</v>
      </c>
      <c r="F101" s="87"/>
      <c r="G101" s="117"/>
      <c r="H101" s="117"/>
      <c r="I101" s="97"/>
      <c r="J101" s="91"/>
      <c r="K101" s="91"/>
      <c r="L101" s="96"/>
      <c r="M101" s="96"/>
      <c r="N101" s="96"/>
      <c r="O101" s="76"/>
      <c r="P101" s="80"/>
      <c r="Q101" s="76"/>
      <c r="R101" s="76"/>
      <c r="S101" s="76"/>
      <c r="T101" s="76"/>
      <c r="U101" s="76"/>
      <c r="V101" s="76"/>
      <c r="W101" s="76"/>
      <c r="X101" s="33"/>
    </row>
    <row r="102" spans="2:24" ht="15">
      <c r="B102" s="1" t="s">
        <v>44</v>
      </c>
      <c r="F102" s="87"/>
      <c r="G102" s="117"/>
      <c r="H102" s="117"/>
      <c r="I102" s="97"/>
      <c r="J102" s="91"/>
      <c r="K102" s="98"/>
      <c r="L102" s="96"/>
      <c r="M102" s="95"/>
      <c r="N102" s="96"/>
      <c r="O102" s="76"/>
      <c r="P102" s="76"/>
      <c r="Q102" s="76"/>
      <c r="R102" s="76"/>
      <c r="S102" s="76"/>
      <c r="T102" s="76"/>
      <c r="U102" s="76"/>
      <c r="V102" s="76"/>
      <c r="W102" s="76"/>
      <c r="X102" s="33"/>
    </row>
    <row r="103" spans="2:24" ht="15">
      <c r="B103" s="1" t="s">
        <v>45</v>
      </c>
      <c r="G103" s="113"/>
      <c r="H103" s="113"/>
      <c r="J103" s="33"/>
      <c r="K103" s="76"/>
      <c r="L103" s="76"/>
      <c r="M103" s="80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33"/>
    </row>
    <row r="104" spans="2:24" ht="15">
      <c r="B104" s="1" t="s">
        <v>46</v>
      </c>
      <c r="G104" s="113"/>
      <c r="H104" s="113"/>
      <c r="J104" s="33"/>
      <c r="K104" s="76"/>
      <c r="L104" s="76"/>
      <c r="M104" s="76"/>
      <c r="N104" s="80"/>
      <c r="O104" s="76"/>
      <c r="P104" s="76"/>
      <c r="Q104" s="76"/>
      <c r="R104" s="76"/>
      <c r="S104" s="76"/>
      <c r="T104" s="76"/>
      <c r="U104" s="76"/>
      <c r="V104" s="80"/>
      <c r="W104" s="76"/>
      <c r="X104" s="33"/>
    </row>
    <row r="105" spans="2:24" ht="15">
      <c r="B105" s="1" t="s">
        <v>47</v>
      </c>
      <c r="G105" s="113"/>
      <c r="H105" s="113"/>
      <c r="J105" s="33"/>
      <c r="K105" s="76"/>
      <c r="L105" s="76"/>
      <c r="M105" s="76"/>
      <c r="N105" s="76"/>
      <c r="O105" s="80"/>
      <c r="P105" s="76"/>
      <c r="Q105" s="76"/>
      <c r="R105" s="76"/>
      <c r="S105" s="76"/>
      <c r="T105" s="76"/>
      <c r="U105" s="76"/>
      <c r="V105" s="76"/>
      <c r="W105" s="80"/>
      <c r="X105" s="33"/>
    </row>
    <row r="106" spans="2:24" ht="15">
      <c r="B106" s="1" t="s">
        <v>48</v>
      </c>
      <c r="G106" s="113"/>
      <c r="H106" s="113"/>
      <c r="J106" s="33"/>
      <c r="K106" s="76"/>
      <c r="L106" s="76"/>
      <c r="M106" s="76"/>
      <c r="N106" s="76"/>
      <c r="O106" s="76"/>
      <c r="P106" s="80"/>
      <c r="Q106" s="76"/>
      <c r="R106" s="76"/>
      <c r="S106" s="76"/>
      <c r="T106" s="76"/>
      <c r="U106" s="76"/>
      <c r="V106" s="33"/>
      <c r="W106" s="33"/>
      <c r="X106" s="33"/>
    </row>
    <row r="107" spans="2:24" ht="15">
      <c r="B107" s="1" t="s">
        <v>49</v>
      </c>
      <c r="G107" s="113"/>
      <c r="H107" s="113"/>
      <c r="J107" s="33"/>
      <c r="K107" s="76"/>
      <c r="L107" s="76"/>
      <c r="M107" s="76"/>
      <c r="N107" s="76"/>
      <c r="O107" s="76"/>
      <c r="P107" s="76"/>
      <c r="Q107" s="80"/>
      <c r="R107" s="76"/>
      <c r="S107" s="76"/>
      <c r="T107" s="76"/>
      <c r="U107" s="81"/>
      <c r="V107" s="33"/>
      <c r="W107" s="33"/>
      <c r="X107" s="33"/>
    </row>
    <row r="108" spans="2:24" ht="15">
      <c r="B108" s="1" t="s">
        <v>50</v>
      </c>
      <c r="G108" s="113"/>
      <c r="H108" s="113"/>
      <c r="J108" s="33"/>
      <c r="K108" s="76"/>
      <c r="L108" s="76"/>
      <c r="M108" s="76"/>
      <c r="N108" s="76"/>
      <c r="O108" s="76"/>
      <c r="P108" s="76"/>
      <c r="Q108" s="76"/>
      <c r="R108" s="80"/>
      <c r="S108" s="76"/>
      <c r="T108" s="76"/>
      <c r="U108" s="33"/>
      <c r="V108" s="33"/>
      <c r="W108" s="33"/>
      <c r="X108" s="33"/>
    </row>
    <row r="109" spans="2:23" ht="15">
      <c r="B109" s="1" t="s">
        <v>51</v>
      </c>
      <c r="G109" s="113"/>
      <c r="H109" s="113"/>
      <c r="J109" s="33"/>
      <c r="K109" s="76"/>
      <c r="L109" s="76"/>
      <c r="M109" s="76"/>
      <c r="N109" s="76"/>
      <c r="O109" s="76"/>
      <c r="P109" s="76"/>
      <c r="Q109" s="76"/>
      <c r="R109" s="76"/>
      <c r="S109" s="80"/>
      <c r="T109" s="76"/>
      <c r="U109" s="33"/>
      <c r="V109" s="33"/>
      <c r="W109" s="33"/>
    </row>
    <row r="110" spans="2:23" ht="15">
      <c r="B110" s="1" t="s">
        <v>52</v>
      </c>
      <c r="G110" s="113"/>
      <c r="H110" s="113"/>
      <c r="J110" s="33"/>
      <c r="K110" s="33"/>
      <c r="L110" s="76"/>
      <c r="M110" s="76"/>
      <c r="N110" s="76"/>
      <c r="O110" s="76"/>
      <c r="P110" s="76"/>
      <c r="Q110" s="76"/>
      <c r="R110" s="76"/>
      <c r="S110" s="76"/>
      <c r="T110" s="80"/>
      <c r="U110" s="33"/>
      <c r="V110" s="33"/>
      <c r="W110" s="33"/>
    </row>
    <row r="111" spans="2:23" ht="15">
      <c r="B111" s="1" t="s">
        <v>53</v>
      </c>
      <c r="G111" s="113"/>
      <c r="H111" s="113"/>
      <c r="J111" s="33"/>
      <c r="K111" s="33"/>
      <c r="L111" s="76"/>
      <c r="M111" s="76"/>
      <c r="N111" s="76"/>
      <c r="O111" s="80"/>
      <c r="P111" s="76"/>
      <c r="Q111" s="76"/>
      <c r="R111" s="76"/>
      <c r="S111" s="76"/>
      <c r="T111" s="76"/>
      <c r="U111" s="33"/>
      <c r="V111" s="33"/>
      <c r="W111" s="33"/>
    </row>
    <row r="112" spans="2:22" ht="15">
      <c r="B112" s="1"/>
      <c r="G112" s="113"/>
      <c r="H112" s="113"/>
      <c r="J112" s="33"/>
      <c r="K112" s="33"/>
      <c r="L112" s="76"/>
      <c r="M112" s="76"/>
      <c r="N112" s="76"/>
      <c r="O112" s="76"/>
      <c r="P112" s="80"/>
      <c r="Q112" s="76"/>
      <c r="R112" s="76"/>
      <c r="S112" s="76"/>
      <c r="T112" s="76"/>
      <c r="U112" s="33"/>
      <c r="V112" s="33"/>
    </row>
    <row r="113" spans="7:22" ht="15">
      <c r="G113" s="113"/>
      <c r="H113" s="113"/>
      <c r="J113" s="33"/>
      <c r="K113" s="33"/>
      <c r="L113" s="76"/>
      <c r="M113" s="76"/>
      <c r="N113" s="76"/>
      <c r="O113" s="76"/>
      <c r="P113" s="76"/>
      <c r="Q113" s="80"/>
      <c r="R113" s="76"/>
      <c r="S113" s="76"/>
      <c r="T113" s="76"/>
      <c r="U113" s="33"/>
      <c r="V113" s="33"/>
    </row>
    <row r="114" spans="2:22" ht="15" customHeight="1">
      <c r="B114" s="160" t="s">
        <v>54</v>
      </c>
      <c r="C114" s="160"/>
      <c r="D114" s="160"/>
      <c r="E114" s="160"/>
      <c r="F114" s="160"/>
      <c r="G114" s="113"/>
      <c r="H114" s="113"/>
      <c r="J114" s="33"/>
      <c r="K114" s="33"/>
      <c r="L114" s="33"/>
      <c r="M114" s="76"/>
      <c r="N114" s="76"/>
      <c r="O114" s="76"/>
      <c r="P114" s="76"/>
      <c r="Q114" s="76"/>
      <c r="R114" s="80"/>
      <c r="S114" s="76"/>
      <c r="T114" s="76"/>
      <c r="U114" s="33"/>
      <c r="V114" s="33"/>
    </row>
    <row r="115" spans="2:22" ht="15">
      <c r="B115" s="141" t="s">
        <v>55</v>
      </c>
      <c r="C115" s="141"/>
      <c r="D115" s="141"/>
      <c r="E115" s="141"/>
      <c r="F115" s="141"/>
      <c r="G115" s="113"/>
      <c r="H115" s="113"/>
      <c r="J115" s="33"/>
      <c r="K115" s="33"/>
      <c r="L115" s="33"/>
      <c r="M115" s="76"/>
      <c r="N115" s="76"/>
      <c r="O115" s="76"/>
      <c r="P115" s="76"/>
      <c r="Q115" s="76"/>
      <c r="R115" s="76"/>
      <c r="S115" s="80"/>
      <c r="T115" s="76"/>
      <c r="U115" s="33"/>
      <c r="V115" s="33"/>
    </row>
    <row r="116" spans="2:22" ht="78" customHeight="1">
      <c r="B116" s="141" t="s">
        <v>56</v>
      </c>
      <c r="C116" s="141"/>
      <c r="D116" s="141"/>
      <c r="E116" s="141"/>
      <c r="F116" s="141"/>
      <c r="G116" s="113"/>
      <c r="H116" s="113"/>
      <c r="J116" s="33"/>
      <c r="K116" s="33"/>
      <c r="L116" s="33"/>
      <c r="M116" s="76"/>
      <c r="N116" s="76"/>
      <c r="O116" s="76"/>
      <c r="P116" s="76"/>
      <c r="Q116" s="76"/>
      <c r="R116" s="76"/>
      <c r="S116" s="76"/>
      <c r="T116" s="80"/>
      <c r="U116" s="33"/>
      <c r="V116" s="33"/>
    </row>
    <row r="117" spans="2:21" ht="15">
      <c r="B117" s="141" t="s">
        <v>57</v>
      </c>
      <c r="C117" s="141"/>
      <c r="D117" s="141"/>
      <c r="E117" s="141"/>
      <c r="F117" s="141"/>
      <c r="G117" s="113"/>
      <c r="H117" s="113"/>
      <c r="L117" s="33"/>
      <c r="M117" s="33"/>
      <c r="N117" s="33"/>
      <c r="O117" s="33"/>
      <c r="P117" s="33"/>
      <c r="Q117" s="33"/>
      <c r="R117" s="33"/>
      <c r="S117" s="33"/>
      <c r="T117" s="33"/>
      <c r="U117" s="33"/>
    </row>
    <row r="118" spans="2:21" ht="15" customHeight="1">
      <c r="B118" s="141" t="s">
        <v>58</v>
      </c>
      <c r="C118" s="141"/>
      <c r="D118" s="141"/>
      <c r="E118" s="141"/>
      <c r="F118" s="141"/>
      <c r="G118" s="113"/>
      <c r="H118" s="113"/>
      <c r="L118" s="33"/>
      <c r="M118" s="33"/>
      <c r="N118" s="33"/>
      <c r="O118" s="33"/>
      <c r="P118" s="33"/>
      <c r="Q118" s="33"/>
      <c r="R118" s="33"/>
      <c r="S118" s="33"/>
      <c r="T118" s="33"/>
      <c r="U118" s="33"/>
    </row>
    <row r="119" spans="2:21" ht="15">
      <c r="B119" s="141" t="s">
        <v>59</v>
      </c>
      <c r="C119" s="141"/>
      <c r="D119" s="141"/>
      <c r="E119" s="141"/>
      <c r="F119" s="141"/>
      <c r="G119" s="113"/>
      <c r="H119" s="113"/>
      <c r="L119" s="33"/>
      <c r="M119" s="33"/>
      <c r="N119" s="33"/>
      <c r="O119" s="33"/>
      <c r="P119" s="33"/>
      <c r="Q119" s="33"/>
      <c r="R119" s="33"/>
      <c r="S119" s="33"/>
      <c r="T119" s="33"/>
      <c r="U119" s="33"/>
    </row>
    <row r="120" spans="2:21" ht="15">
      <c r="B120" s="141" t="s">
        <v>60</v>
      </c>
      <c r="C120" s="141"/>
      <c r="D120" s="141"/>
      <c r="E120" s="141"/>
      <c r="F120" s="141"/>
      <c r="G120" s="113"/>
      <c r="H120" s="113"/>
      <c r="L120" s="33"/>
      <c r="M120" s="33"/>
      <c r="N120" s="33"/>
      <c r="O120" s="33"/>
      <c r="P120" s="33"/>
      <c r="Q120" s="33"/>
      <c r="R120" s="33"/>
      <c r="S120" s="33"/>
      <c r="T120" s="33"/>
      <c r="U120" s="33"/>
    </row>
    <row r="121" spans="2:8" ht="15">
      <c r="B121" s="161" t="s">
        <v>61</v>
      </c>
      <c r="C121" s="161"/>
      <c r="D121" s="161"/>
      <c r="E121" s="161"/>
      <c r="F121" s="161"/>
      <c r="G121" s="113"/>
      <c r="H121" s="113"/>
    </row>
    <row r="122" spans="7:8" ht="15">
      <c r="G122" s="113"/>
      <c r="H122" s="113"/>
    </row>
    <row r="123" spans="2:8" ht="15.75">
      <c r="B123" s="31" t="s">
        <v>62</v>
      </c>
      <c r="C123" s="157"/>
      <c r="D123" s="159"/>
      <c r="E123" s="159"/>
      <c r="F123" s="158"/>
      <c r="G123" s="113"/>
      <c r="H123" s="113"/>
    </row>
    <row r="124" spans="2:8" ht="30.75" customHeight="1">
      <c r="B124" s="31" t="s">
        <v>63</v>
      </c>
      <c r="C124" s="157" t="s">
        <v>64</v>
      </c>
      <c r="D124" s="158"/>
      <c r="E124" s="157" t="s">
        <v>65</v>
      </c>
      <c r="F124" s="158"/>
      <c r="G124" s="113"/>
      <c r="H124" s="113"/>
    </row>
    <row r="125" spans="2:8" ht="30.75" customHeight="1">
      <c r="B125" s="31" t="s">
        <v>66</v>
      </c>
      <c r="C125" s="157" t="s">
        <v>67</v>
      </c>
      <c r="D125" s="158"/>
      <c r="E125" s="157" t="s">
        <v>68</v>
      </c>
      <c r="F125" s="158"/>
      <c r="G125" s="113"/>
      <c r="H125" s="113"/>
    </row>
    <row r="126" spans="2:8" ht="15" customHeight="1">
      <c r="B126" s="151" t="s">
        <v>69</v>
      </c>
      <c r="C126" s="153" t="s">
        <v>70</v>
      </c>
      <c r="D126" s="154"/>
      <c r="E126" s="153" t="s">
        <v>71</v>
      </c>
      <c r="F126" s="154"/>
      <c r="G126" s="113"/>
      <c r="H126" s="113"/>
    </row>
    <row r="127" spans="2:8" ht="15" customHeight="1">
      <c r="B127" s="152"/>
      <c r="C127" s="155"/>
      <c r="D127" s="156"/>
      <c r="E127" s="155"/>
      <c r="F127" s="156"/>
      <c r="G127" s="113"/>
      <c r="H127" s="113"/>
    </row>
  </sheetData>
  <sheetProtection/>
  <mergeCells count="43">
    <mergeCell ref="C124:D124"/>
    <mergeCell ref="B121:F121"/>
    <mergeCell ref="B120:F120"/>
    <mergeCell ref="E56:F56"/>
    <mergeCell ref="B118:F118"/>
    <mergeCell ref="E126:F127"/>
    <mergeCell ref="E125:F125"/>
    <mergeCell ref="E124:F124"/>
    <mergeCell ref="E61:F61"/>
    <mergeCell ref="C61:D61"/>
    <mergeCell ref="B114:F114"/>
    <mergeCell ref="B115:F115"/>
    <mergeCell ref="E76:F76"/>
    <mergeCell ref="C21:D21"/>
    <mergeCell ref="E26:F26"/>
    <mergeCell ref="E31:F31"/>
    <mergeCell ref="E46:F46"/>
    <mergeCell ref="C4:F4"/>
    <mergeCell ref="B126:B127"/>
    <mergeCell ref="C126:D127"/>
    <mergeCell ref="C125:D125"/>
    <mergeCell ref="C123:F123"/>
    <mergeCell ref="B117:F117"/>
    <mergeCell ref="C56:D56"/>
    <mergeCell ref="E51:F51"/>
    <mergeCell ref="C41:D41"/>
    <mergeCell ref="E41:F41"/>
    <mergeCell ref="C16:D16"/>
    <mergeCell ref="E16:F16"/>
    <mergeCell ref="C26:D26"/>
    <mergeCell ref="E21:F21"/>
    <mergeCell ref="C31:D31"/>
    <mergeCell ref="E36:F36"/>
    <mergeCell ref="B119:F119"/>
    <mergeCell ref="C76:D76"/>
    <mergeCell ref="B116:F116"/>
    <mergeCell ref="C51:D51"/>
    <mergeCell ref="C46:D46"/>
    <mergeCell ref="C36:D36"/>
    <mergeCell ref="C71:D71"/>
    <mergeCell ref="E66:F66"/>
    <mergeCell ref="C66:D66"/>
    <mergeCell ref="E71:F71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dcterms:created xsi:type="dcterms:W3CDTF">2015-11-06T07:22:19Z</dcterms:created>
  <dcterms:modified xsi:type="dcterms:W3CDTF">2020-04-15T10:15:34Z</dcterms:modified>
  <cp:category/>
  <cp:version/>
  <cp:contentType/>
  <cp:contentStatus/>
</cp:coreProperties>
</file>