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<sst xmlns="http://schemas.openxmlformats.org/spreadsheetml/2006/main" count="172" uniqueCount="99">
  <si>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</si>
  <si>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</si>
  <si>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</si>
  <si>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</si>
  <si>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</si>
  <si>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</si>
  <si>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</si>
  <si>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</si>
  <si>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</si>
  <si>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</si>
  <si>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</si>
  <si>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</si>
  <si>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</si>
  <si>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</si>
  <si>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</si>
  <si>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</si>
  <si>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</si>
  <si>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</si>
  <si>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</si>
  <si>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</si>
  <si>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</si>
  <si>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</si>
  <si>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</si>
  <si>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</si>
  <si>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</si>
  <si>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</si>
  <si>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</si>
  <si>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</si>
  <si>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</si>
  <si>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</si>
  <si>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</si>
  <si>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</si>
  <si>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</si>
  <si>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</si>
  <si>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</si>
  <si>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</si>
  <si>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</si>
  <si>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</si>
  <si>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</si>
  <si>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</si>
  <si>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</si>
  <si>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</si>
  <si>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</si>
  <si>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</si>
  <si>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</si>
  <si>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</si>
  <si>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</si>
  <si>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</si>
  <si>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</si>
  <si>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</si>
  <si>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</si>
  <si>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</si>
  <si>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</si>
  <si>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</si>
  <si>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</si>
  <si>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</si>
  <si>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</si>
  <si>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</si>
  <si>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</si>
  <si>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</si>
  <si>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</si>
  <si>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</si>
  <si>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</si>
  <si>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</si>
  <si>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</si>
  <si>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</si>
  <si>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</si>
  <si>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</si>
  <si>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</si>
  <si>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</si>
  <si>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</si>
  <si>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</si>
  <si>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</si>
  <si>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</si>
  <si>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</si>
  <si>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</si>
  <si>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</si>
  <si>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-Березень '19 (€/МT)</t>
  </si>
  <si>
    <t>CME -Березень'19</t>
  </si>
  <si>
    <t>CME -Травень'19</t>
  </si>
  <si>
    <t>CME - Березень'19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</si>
  <si>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</si>
  <si>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</si>
  <si>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</si>
  <si>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</si>
  <si>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</si>
  <si>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</si>
  <si>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</si>
  <si>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</si>
  <si>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</si>
  <si>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</si>
  <si>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</si>
  <si>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</si>
  <si>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</si>
  <si>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</si>
  <si>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</si>
  <si>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</si>
  <si>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</si>
  <si>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14 березня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</si>
</sst>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98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80</v>
      </c>
      <c r="C7" s="117">
        <v>0.042</v>
      </c>
      <c r="D7" s="14">
        <v>3.626</v>
      </c>
      <c r="E7" s="117">
        <f aca="true" t="shared" si="0" ref="E7:F9">C7*39.3683</f>
        <v>1.6534686</v>
      </c>
      <c r="F7" s="13">
        <f t="shared" si="0"/>
        <v>142.7494558</v>
      </c>
    </row>
    <row r="8" spans="2:6" s="6" customFormat="1" ht="15">
      <c r="B8" s="24" t="s">
        <v>79</v>
      </c>
      <c r="C8" s="117">
        <v>0.036</v>
      </c>
      <c r="D8" s="14">
        <v>3.7</v>
      </c>
      <c r="E8" s="117">
        <f t="shared" si="0"/>
        <v>1.4172587999999997</v>
      </c>
      <c r="F8" s="13">
        <f t="shared" si="0"/>
        <v>145.66271</v>
      </c>
    </row>
    <row r="9" spans="2:17" s="6" customFormat="1" ht="15">
      <c r="B9" s="24" t="s">
        <v>84</v>
      </c>
      <c r="C9" s="117">
        <v>0.032</v>
      </c>
      <c r="D9" s="14">
        <v>3.792</v>
      </c>
      <c r="E9" s="117">
        <f t="shared" si="0"/>
        <v>1.2597856</v>
      </c>
      <c r="F9" s="13">
        <f>D9*39.3683</f>
        <v>149.2845936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87</v>
      </c>
      <c r="C12" s="116">
        <v>0.59</v>
      </c>
      <c r="D12" s="13">
        <v>171</v>
      </c>
      <c r="E12" s="116">
        <f>C12/$D$86</f>
        <v>0.6677985285795133</v>
      </c>
      <c r="F12" s="71">
        <f aca="true" t="shared" si="1" ref="E12:F14">D12/$D$86</f>
        <v>193.5483870967742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16">
        <v>0.72</v>
      </c>
      <c r="D13" s="13">
        <v>174.5</v>
      </c>
      <c r="E13" s="116">
        <f t="shared" si="1"/>
        <v>0.8149405772495756</v>
      </c>
      <c r="F13" s="71">
        <f t="shared" si="1"/>
        <v>197.50990379173743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95</v>
      </c>
      <c r="C14" s="116">
        <v>0.88</v>
      </c>
      <c r="D14" s="13">
        <v>171.5</v>
      </c>
      <c r="E14" s="116">
        <f t="shared" si="1"/>
        <v>0.9960384833050369</v>
      </c>
      <c r="F14" s="71">
        <f t="shared" si="1"/>
        <v>194.1143180531975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42">
        <v>140</v>
      </c>
      <c r="D17" s="87">
        <v>22990</v>
      </c>
      <c r="E17" s="116">
        <f aca="true" t="shared" si="2" ref="E17:F19">C17/$D$87</f>
        <v>1.2535816618911173</v>
      </c>
      <c r="F17" s="71">
        <f t="shared" si="2"/>
        <v>205.85601719197706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42">
        <v>80</v>
      </c>
      <c r="D18" s="87">
        <v>23930</v>
      </c>
      <c r="E18" s="116">
        <f t="shared" si="2"/>
        <v>0.7163323782234956</v>
      </c>
      <c r="F18" s="71">
        <f t="shared" si="2"/>
        <v>214.27292263610315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42">
        <v>110</v>
      </c>
      <c r="D19" s="87">
        <v>24000</v>
      </c>
      <c r="E19" s="116">
        <f t="shared" si="2"/>
        <v>0.9849570200573066</v>
      </c>
      <c r="F19" s="71">
        <f t="shared" si="2"/>
        <v>214.89971346704868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80</v>
      </c>
      <c r="C22" s="117">
        <v>0.08</v>
      </c>
      <c r="D22" s="14">
        <v>4.476</v>
      </c>
      <c r="E22" s="117">
        <f aca="true" t="shared" si="3" ref="E22:F24">C22*36.7437</f>
        <v>2.9394959999999997</v>
      </c>
      <c r="F22" s="13">
        <f t="shared" si="3"/>
        <v>164.46480119999998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79</v>
      </c>
      <c r="C23" s="117">
        <v>0.054</v>
      </c>
      <c r="D23" s="14">
        <v>4.532</v>
      </c>
      <c r="E23" s="117">
        <f t="shared" si="3"/>
        <v>1.9841597999999998</v>
      </c>
      <c r="F23" s="13">
        <f t="shared" si="3"/>
        <v>166.52244839999997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84</v>
      </c>
      <c r="C24" s="117">
        <v>0.044</v>
      </c>
      <c r="D24" s="89">
        <v>4.59</v>
      </c>
      <c r="E24" s="117">
        <f t="shared" si="3"/>
        <v>1.6167227999999998</v>
      </c>
      <c r="F24" s="13">
        <f t="shared" si="3"/>
        <v>168.65358299999997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16">
        <v>1.08</v>
      </c>
      <c r="D27" s="71">
        <v>187.5</v>
      </c>
      <c r="E27" s="116">
        <f aca="true" t="shared" si="4" ref="E27:F29">C27/$D$86</f>
        <v>1.2224108658743635</v>
      </c>
      <c r="F27" s="71">
        <f t="shared" si="4"/>
        <v>212.22410865874363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16">
        <v>0.85</v>
      </c>
      <c r="D28" s="13">
        <v>178.25</v>
      </c>
      <c r="E28" s="116">
        <f t="shared" si="4"/>
        <v>0.9620826259196378</v>
      </c>
      <c r="F28" s="71">
        <f t="shared" si="4"/>
        <v>201.7543859649123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89</v>
      </c>
      <c r="C29" s="116">
        <v>0.69</v>
      </c>
      <c r="D29" s="13">
        <v>181.25</v>
      </c>
      <c r="E29" s="116">
        <f>C29/$D$86</f>
        <v>0.7809847198641765</v>
      </c>
      <c r="F29" s="71">
        <f t="shared" si="4"/>
        <v>205.1499717034522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85</v>
      </c>
      <c r="C32" s="135">
        <v>0.63</v>
      </c>
      <c r="D32" s="13">
        <v>357.25</v>
      </c>
      <c r="E32" s="135">
        <f aca="true" t="shared" si="5" ref="E32:F34">C32/$D$86</f>
        <v>0.7130730050933787</v>
      </c>
      <c r="F32" s="71">
        <f t="shared" si="5"/>
        <v>404.3576683644596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86</v>
      </c>
      <c r="C33" s="135">
        <v>0.28</v>
      </c>
      <c r="D33" s="13">
        <v>357.75</v>
      </c>
      <c r="E33" s="135">
        <f t="shared" si="5"/>
        <v>0.3169213355970572</v>
      </c>
      <c r="F33" s="71">
        <f t="shared" si="5"/>
        <v>404.9235993208829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35">
        <v>0.14</v>
      </c>
      <c r="D34" s="66">
        <v>362.75</v>
      </c>
      <c r="E34" s="135">
        <f t="shared" si="5"/>
        <v>0.1584606677985286</v>
      </c>
      <c r="F34" s="71">
        <f t="shared" si="5"/>
        <v>410.582908885116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9">
        <v>0</v>
      </c>
      <c r="D37" s="75" t="s">
        <v>72</v>
      </c>
      <c r="E37" s="119">
        <f aca="true" t="shared" si="6" ref="E37:F39">C37*58.0164</f>
        <v>0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79</v>
      </c>
      <c r="C38" s="117">
        <v>0.042</v>
      </c>
      <c r="D38" s="75">
        <v>2.736</v>
      </c>
      <c r="E38" s="117">
        <f t="shared" si="6"/>
        <v>2.4366888</v>
      </c>
      <c r="F38" s="71">
        <f t="shared" si="6"/>
        <v>158.7328704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84</v>
      </c>
      <c r="C39" s="117">
        <v>0.044</v>
      </c>
      <c r="D39" s="75">
        <v>2.734</v>
      </c>
      <c r="E39" s="117">
        <f t="shared" si="6"/>
        <v>2.5527216</v>
      </c>
      <c r="F39" s="71">
        <f t="shared" si="6"/>
        <v>158.6168376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7">
        <v>0.004</v>
      </c>
      <c r="D42" s="75" t="s">
        <v>72</v>
      </c>
      <c r="E42" s="117">
        <f aca="true" t="shared" si="7" ref="E42:F44">C42*36.7437</f>
        <v>0.1469748</v>
      </c>
      <c r="F42" s="71" t="s">
        <v>72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0.024</v>
      </c>
      <c r="D43" s="75">
        <v>8.99</v>
      </c>
      <c r="E43" s="114">
        <f t="shared" si="7"/>
        <v>0.8818488</v>
      </c>
      <c r="F43" s="71">
        <f t="shared" si="7"/>
        <v>330.32586299999997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4">
        <v>0.024</v>
      </c>
      <c r="D44" s="75">
        <v>9.126</v>
      </c>
      <c r="E44" s="114">
        <f t="shared" si="7"/>
        <v>0.8818488</v>
      </c>
      <c r="F44" s="71">
        <f t="shared" si="7"/>
        <v>335.32300619999995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78</v>
      </c>
      <c r="C52" s="117">
        <v>1.6</v>
      </c>
      <c r="D52" s="76">
        <v>301.9</v>
      </c>
      <c r="E52" s="117">
        <f aca="true" t="shared" si="8" ref="E52:F54">C52*1.1023</f>
        <v>1.7636800000000001</v>
      </c>
      <c r="F52" s="76">
        <f t="shared" si="8"/>
        <v>332.78436999999997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7">
        <v>1.2</v>
      </c>
      <c r="D53" s="76">
        <v>306.3</v>
      </c>
      <c r="E53" s="117">
        <f t="shared" si="8"/>
        <v>1.32276</v>
      </c>
      <c r="F53" s="76">
        <f t="shared" si="8"/>
        <v>337.63449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7">
        <v>1</v>
      </c>
      <c r="D54" s="76">
        <v>310</v>
      </c>
      <c r="E54" s="117">
        <f>C54*1.1023</f>
        <v>1.1023</v>
      </c>
      <c r="F54" s="76">
        <f t="shared" si="8"/>
        <v>341.713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5">
        <v>0.29</v>
      </c>
      <c r="D57" s="71">
        <v>29.42</v>
      </c>
      <c r="E57" s="135">
        <f aca="true" t="shared" si="9" ref="E57:F59">C57/454*1000</f>
        <v>0.6387665198237885</v>
      </c>
      <c r="F57" s="71">
        <f t="shared" si="9"/>
        <v>64.80176211453745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35">
        <v>0.36</v>
      </c>
      <c r="D58" s="71">
        <v>29.64</v>
      </c>
      <c r="E58" s="135">
        <f t="shared" si="9"/>
        <v>0.7929515418502202</v>
      </c>
      <c r="F58" s="71">
        <f t="shared" si="9"/>
        <v>65.2863436123348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35">
        <v>0.36</v>
      </c>
      <c r="D59" s="71">
        <v>30.1</v>
      </c>
      <c r="E59" s="135">
        <f t="shared" si="9"/>
        <v>0.7929515418502202</v>
      </c>
      <c r="F59" s="71">
        <f t="shared" si="9"/>
        <v>66.29955947136564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4">
        <v>0.02</v>
      </c>
      <c r="D62" s="75" t="s">
        <v>72</v>
      </c>
      <c r="E62" s="114">
        <f aca="true" t="shared" si="10" ref="E62:F64">C62*22.026</f>
        <v>0.44052</v>
      </c>
      <c r="F62" s="71" t="s">
        <v>72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4">
        <v>0.075</v>
      </c>
      <c r="D63" s="75">
        <v>10.75</v>
      </c>
      <c r="E63" s="114">
        <f t="shared" si="10"/>
        <v>1.65195</v>
      </c>
      <c r="F63" s="71">
        <f t="shared" si="10"/>
        <v>236.77949999999998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84</v>
      </c>
      <c r="C64" s="114">
        <v>0.075</v>
      </c>
      <c r="D64" s="75">
        <v>10.935</v>
      </c>
      <c r="E64" s="114">
        <f t="shared" si="10"/>
        <v>1.65195</v>
      </c>
      <c r="F64" s="71">
        <f t="shared" si="10"/>
        <v>240.85431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3" t="s">
        <v>82</v>
      </c>
      <c r="D66" s="154"/>
      <c r="E66" s="153" t="s">
        <v>23</v>
      </c>
      <c r="F66" s="154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92</v>
      </c>
      <c r="C67" s="117">
        <v>0.025</v>
      </c>
      <c r="D67" s="75">
        <v>1.352</v>
      </c>
      <c r="E67" s="117">
        <f aca="true" t="shared" si="11" ref="E67:F69">C67/3.785</f>
        <v>0.0066050198150594455</v>
      </c>
      <c r="F67" s="71">
        <f t="shared" si="11"/>
        <v>0.3571994715984148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7">
        <v>0.025</v>
      </c>
      <c r="D68" s="75">
        <v>1.363</v>
      </c>
      <c r="E68" s="117">
        <f t="shared" si="11"/>
        <v>0.0066050198150594455</v>
      </c>
      <c r="F68" s="71">
        <f t="shared" si="11"/>
        <v>0.36010568031704093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97</v>
      </c>
      <c r="C69" s="117">
        <v>0.025</v>
      </c>
      <c r="D69" s="75">
        <v>1.37</v>
      </c>
      <c r="E69" s="117">
        <f t="shared" si="11"/>
        <v>0.0066050198150594455</v>
      </c>
      <c r="F69" s="71">
        <f t="shared" si="11"/>
        <v>0.3619550858652576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78</v>
      </c>
      <c r="C72" s="131">
        <v>0.2</v>
      </c>
      <c r="D72" s="126">
        <v>0.965</v>
      </c>
      <c r="E72" s="131">
        <f>C72/454*100</f>
        <v>0.04405286343612335</v>
      </c>
      <c r="F72" s="77">
        <f>D72/454*1000</f>
        <v>2.1255506607929515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92</v>
      </c>
      <c r="C73" s="164">
        <v>0.225</v>
      </c>
      <c r="D73" s="126">
        <v>0.96325</v>
      </c>
      <c r="E73" s="164">
        <f>C73/454*100</f>
        <v>0.04955947136563877</v>
      </c>
      <c r="F73" s="77">
        <f>D73/454*1000</f>
        <v>2.121696035242291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64">
        <v>0.225</v>
      </c>
      <c r="D74" s="126">
        <v>0.97325</v>
      </c>
      <c r="E74" s="164">
        <f>C74/454*100</f>
        <v>0.04955947136563877</v>
      </c>
      <c r="F74" s="77">
        <f>D74/454*1000</f>
        <v>2.143722466960352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0.0005</v>
      </c>
      <c r="D77" s="127">
        <v>0.1245</v>
      </c>
      <c r="E77" s="118">
        <f aca="true" t="shared" si="12" ref="E77:F79">C77/454*1000000</f>
        <v>1.1013215859030836</v>
      </c>
      <c r="F77" s="71">
        <f t="shared" si="12"/>
        <v>274.22907488986783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84</v>
      </c>
      <c r="C78" s="118">
        <v>0.0003</v>
      </c>
      <c r="D78" s="127">
        <v>0.1268</v>
      </c>
      <c r="E78" s="118">
        <f t="shared" si="12"/>
        <v>0.6607929515418502</v>
      </c>
      <c r="F78" s="71">
        <f t="shared" si="12"/>
        <v>279.295154185022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8">
        <v>0.0001</v>
      </c>
      <c r="D79" s="127" t="s">
        <v>72</v>
      </c>
      <c r="E79" s="118">
        <f t="shared" si="12"/>
        <v>0.22026431718061676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1.1319</v>
      </c>
      <c r="F85" s="128">
        <v>0.009</v>
      </c>
      <c r="G85" s="128">
        <v>1.3252</v>
      </c>
      <c r="H85" s="128">
        <v>0.9975</v>
      </c>
      <c r="I85" s="128">
        <v>0.7519</v>
      </c>
      <c r="J85" s="128">
        <v>0.7087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0.8835</v>
      </c>
      <c r="E86" s="129" t="s">
        <v>72</v>
      </c>
      <c r="F86" s="129">
        <v>0.0079</v>
      </c>
      <c r="G86" s="129">
        <v>1.1708</v>
      </c>
      <c r="H86" s="129">
        <v>0.8813</v>
      </c>
      <c r="I86" s="129">
        <v>0.6643</v>
      </c>
      <c r="J86" s="129">
        <v>0.6261</v>
      </c>
      <c r="K86" s="129">
        <v>0.1126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111.68</v>
      </c>
      <c r="E87" s="128">
        <v>126.4106</v>
      </c>
      <c r="F87" s="128" t="s">
        <v>72</v>
      </c>
      <c r="G87" s="128">
        <v>147.9983</v>
      </c>
      <c r="H87" s="128">
        <v>111.4015</v>
      </c>
      <c r="I87" s="128">
        <v>83.9699</v>
      </c>
      <c r="J87" s="128">
        <v>79.1476</v>
      </c>
      <c r="K87" s="128">
        <v>14.2277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0.7546</v>
      </c>
      <c r="E88" s="129">
        <v>0.8541</v>
      </c>
      <c r="F88" s="129">
        <v>0.0068</v>
      </c>
      <c r="G88" s="129" t="s">
        <v>72</v>
      </c>
      <c r="H88" s="129">
        <v>0.7527</v>
      </c>
      <c r="I88" s="129">
        <v>0.5674</v>
      </c>
      <c r="J88" s="129">
        <v>0.5348</v>
      </c>
      <c r="K88" s="129">
        <v>0.0961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1.0025</v>
      </c>
      <c r="E89" s="128">
        <v>1.1347</v>
      </c>
      <c r="F89" s="128">
        <v>0.009</v>
      </c>
      <c r="G89" s="128">
        <v>1.3285</v>
      </c>
      <c r="H89" s="128" t="s">
        <v>72</v>
      </c>
      <c r="I89" s="128">
        <v>0.7538</v>
      </c>
      <c r="J89" s="128">
        <v>0.7105</v>
      </c>
      <c r="K89" s="128">
        <v>0.1277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1.33</v>
      </c>
      <c r="E90" s="129">
        <v>1.5054</v>
      </c>
      <c r="F90" s="129">
        <v>0.0119</v>
      </c>
      <c r="G90" s="129">
        <v>1.7625</v>
      </c>
      <c r="H90" s="129">
        <v>1.3267</v>
      </c>
      <c r="I90" s="129" t="s">
        <v>72</v>
      </c>
      <c r="J90" s="129">
        <v>0.9426</v>
      </c>
      <c r="K90" s="129">
        <v>0.1694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1.411</v>
      </c>
      <c r="E91" s="128">
        <v>1.5971</v>
      </c>
      <c r="F91" s="128">
        <v>0.0126</v>
      </c>
      <c r="G91" s="128">
        <v>1.8699</v>
      </c>
      <c r="H91" s="128">
        <v>1.4075</v>
      </c>
      <c r="I91" s="128">
        <v>1.0609</v>
      </c>
      <c r="J91" s="128" t="s">
        <v>72</v>
      </c>
      <c r="K91" s="128">
        <v>0.1798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7.8495</v>
      </c>
      <c r="E92" s="129">
        <v>8.8848</v>
      </c>
      <c r="F92" s="129">
        <v>0.0703</v>
      </c>
      <c r="G92" s="129">
        <v>10.4022</v>
      </c>
      <c r="H92" s="129">
        <v>7.8299</v>
      </c>
      <c r="I92" s="129">
        <v>5.9019</v>
      </c>
      <c r="J92" s="129">
        <v>5.5629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0"/>
      <c r="D123" s="152"/>
      <c r="E123" s="152"/>
      <c r="F123" s="151"/>
      <c r="G123" s="120"/>
      <c r="H123" s="120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0"/>
      <c r="H124" s="120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0"/>
      <c r="H125" s="120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0"/>
      <c r="H126" s="120"/>
    </row>
    <row r="127" spans="2:8" ht="15" customHeight="1">
      <c r="B127" s="145"/>
      <c r="C127" s="148"/>
      <c r="D127" s="149"/>
      <c r="E127" s="148"/>
      <c r="F127" s="149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2019-03-15T07:22:07Z</dcterms:modified>
  <cp:category/>
  <cp:version/>
  <cp:contentType/>
  <cp:contentStatus/>
</cp:coreProperties>
</file>