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<sst xmlns="http://schemas.openxmlformats.org/spreadsheetml/2006/main" count="164" uniqueCount="111">
  <si>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</si>
  <si>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</si>
  <si>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</si>
  <si>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</si>
  <si>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</si>
  <si>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</si>
  <si>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</si>
  <si>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</si>
  <si>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</si>
  <si>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</si>
  <si>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</si>
  <si>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</si>
  <si>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</si>
  <si>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</si>
  <si>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</si>
  <si>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</si>
  <si>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</si>
  <si>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</si>
  <si>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</si>
  <si>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</si>
  <si>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</si>
  <si>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</si>
  <si>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</si>
  <si>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</si>
  <si>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</si>
  <si>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</si>
  <si>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</si>
  <si>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</si>
  <si>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</si>
  <si>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</si>
  <si>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</si>
  <si>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</si>
  <si>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</si>
  <si>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</si>
  <si>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</si>
  <si>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</si>
  <si>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</si>
  <si>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</si>
  <si>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</si>
  <si>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</si>
  <si>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</si>
  <si>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</si>
  <si>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</si>
  <si>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</si>
  <si>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</si>
  <si>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</si>
  <si>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</si>
  <si>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</si>
  <si>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</si>
  <si>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</si>
  <si>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</si>
  <si>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</si>
  <si>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</si>
  <si>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</si>
  <si>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</si>
  <si>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</si>
  <si>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</si>
  <si>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</si>
  <si>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</si>
  <si>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</si>
  <si>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</si>
  <si>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</si>
  <si>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</si>
  <si>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</si>
  <si>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</si>
  <si>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</si>
  <si>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</si>
  <si>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</si>
  <si>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</si>
  <si>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</si>
  <si>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</si>
  <si>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</si>
  <si>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</si>
  <si>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</si>
  <si>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</si>
  <si>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</si>
  <si>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</si>
  <si>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</si>
  <si>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</si>
  <si>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</si>
  <si>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</si>
  <si>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</si>
  <si>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</si>
  <si>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</si>
  <si>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</si>
  <si>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</si>
  <si>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</si>
  <si>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</si>
  <si>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</si>
  <si>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</si>
  <si>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</si>
  <si>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</si>
  <si>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</si>
  <si>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</si>
  <si>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</si>
  <si>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</si>
  <si>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</si>
  <si>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Березень '16</t>
  </si>
  <si>
    <t>CME - Травень '16</t>
  </si>
  <si>
    <t>CME - Липень '16</t>
  </si>
  <si>
    <t>CME - Березень' 16</t>
  </si>
  <si>
    <t>CME - Квітень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</si>
  <si>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</si>
  <si>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</si>
  <si>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</si>
  <si>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</si>
  <si>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</si>
  <si>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</si>
  <si>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</si>
  <si>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14 березня 2016 року</t>
  </si>
  <si>
    <t>CME - Вересень '16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</si>
</sst>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187" fontId="30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30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2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56" t="s">
        <v>109</v>
      </c>
      <c r="D4" s="157"/>
      <c r="E4" s="157"/>
      <c r="F4" s="158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41" t="s">
        <v>5</v>
      </c>
      <c r="D6" s="142"/>
      <c r="E6" s="143" t="s">
        <v>6</v>
      </c>
      <c r="F6" s="143"/>
      <c r="G6" s="26"/>
      <c r="I6"/>
    </row>
    <row r="7" spans="2:8" s="6" customFormat="1" ht="15">
      <c r="B7" s="27" t="s">
        <v>97</v>
      </c>
      <c r="C7" s="128">
        <v>0.006</v>
      </c>
      <c r="D7" s="14">
        <v>3.644</v>
      </c>
      <c r="E7" s="128">
        <f aca="true" t="shared" si="0" ref="E7:F9">C7*39.3683</f>
        <v>0.2362098</v>
      </c>
      <c r="F7" s="13">
        <f t="shared" si="0"/>
        <v>143.4580852</v>
      </c>
      <c r="G7" s="28"/>
      <c r="H7" s="28"/>
    </row>
    <row r="8" spans="2:8" s="6" customFormat="1" ht="15">
      <c r="B8" s="27" t="s">
        <v>98</v>
      </c>
      <c r="C8" s="138">
        <v>0.036</v>
      </c>
      <c r="D8" s="14">
        <v>3.674</v>
      </c>
      <c r="E8" s="138">
        <f t="shared" si="0"/>
        <v>1.4172587999999997</v>
      </c>
      <c r="F8" s="13">
        <f t="shared" si="0"/>
        <v>144.6391342</v>
      </c>
      <c r="G8" s="26"/>
      <c r="H8" s="26"/>
    </row>
    <row r="9" spans="2:17" s="6" customFormat="1" ht="15">
      <c r="B9" s="27" t="s">
        <v>99</v>
      </c>
      <c r="C9" s="138">
        <v>0.04</v>
      </c>
      <c r="D9" s="14">
        <v>3.724</v>
      </c>
      <c r="E9" s="138">
        <f t="shared" si="0"/>
        <v>1.574732</v>
      </c>
      <c r="F9" s="13">
        <f t="shared" si="0"/>
        <v>146.6075492</v>
      </c>
      <c r="G9" s="26"/>
      <c r="H9" s="26"/>
      <c r="J9" s="88"/>
      <c r="K9" s="70"/>
      <c r="L9" s="70"/>
      <c r="M9" s="70"/>
      <c r="N9" s="70"/>
      <c r="O9" s="70"/>
      <c r="P9" s="70"/>
      <c r="Q9" s="70"/>
    </row>
    <row r="10" spans="2:17" s="6" customFormat="1" ht="15.75">
      <c r="B10" s="27"/>
      <c r="C10" s="79"/>
      <c r="D10" s="7"/>
      <c r="E10" s="79"/>
      <c r="F10" s="7"/>
      <c r="G10" s="28"/>
      <c r="H10" s="28"/>
      <c r="J10" s="70"/>
      <c r="K10" s="88"/>
      <c r="L10" s="70"/>
      <c r="M10" s="70"/>
      <c r="N10" s="70"/>
      <c r="O10" s="70"/>
      <c r="P10" s="70"/>
      <c r="Q10" s="70"/>
    </row>
    <row r="11" spans="2:17" s="6" customFormat="1" ht="15.75">
      <c r="B11" s="29" t="s">
        <v>4</v>
      </c>
      <c r="C11" s="143" t="s">
        <v>7</v>
      </c>
      <c r="D11" s="143"/>
      <c r="E11" s="141" t="s">
        <v>6</v>
      </c>
      <c r="F11" s="142"/>
      <c r="G11" s="26"/>
      <c r="H11" s="26"/>
      <c r="J11" s="70"/>
      <c r="K11" s="70"/>
      <c r="L11" s="88"/>
      <c r="M11" s="70"/>
      <c r="N11" s="70"/>
      <c r="O11" s="70"/>
      <c r="P11" s="70"/>
      <c r="Q11" s="70"/>
    </row>
    <row r="12" spans="2:17" s="6" customFormat="1" ht="18" customHeight="1">
      <c r="B12" s="105" t="s">
        <v>84</v>
      </c>
      <c r="C12" s="124">
        <v>1.14</v>
      </c>
      <c r="D12" s="75">
        <v>155.25</v>
      </c>
      <c r="E12" s="124">
        <f>C12/D86</f>
        <v>1.264418811002662</v>
      </c>
      <c r="F12" s="102">
        <f>D12/D86</f>
        <v>172.19387755102042</v>
      </c>
      <c r="G12" s="26"/>
      <c r="H12" s="26"/>
      <c r="I12" s="88"/>
      <c r="J12" s="39"/>
      <c r="K12" s="70"/>
      <c r="L12" s="70"/>
      <c r="M12" s="70"/>
      <c r="N12" s="70"/>
      <c r="O12" s="70"/>
      <c r="P12" s="70"/>
      <c r="Q12" s="70"/>
    </row>
    <row r="13" spans="2:17" s="6" customFormat="1" ht="18" customHeight="1">
      <c r="B13" s="105" t="s">
        <v>88</v>
      </c>
      <c r="C13" s="124">
        <v>1.11</v>
      </c>
      <c r="D13" s="75">
        <v>160</v>
      </c>
      <c r="E13" s="124">
        <f>C13/D86</f>
        <v>1.23114463176575</v>
      </c>
      <c r="F13" s="102">
        <f>D13/D86</f>
        <v>177.46228926353152</v>
      </c>
      <c r="G13" s="26"/>
      <c r="H13" s="26"/>
      <c r="I13" s="89"/>
      <c r="J13" s="70"/>
      <c r="K13" s="39"/>
      <c r="L13" s="70"/>
      <c r="M13" s="70"/>
      <c r="N13" s="70"/>
      <c r="O13" s="70"/>
      <c r="P13" s="70"/>
      <c r="Q13" s="70"/>
    </row>
    <row r="14" spans="2:17" ht="18" customHeight="1">
      <c r="B14" s="105" t="s">
        <v>89</v>
      </c>
      <c r="C14" s="124">
        <v>0.78</v>
      </c>
      <c r="D14" s="13">
        <v>161.5</v>
      </c>
      <c r="E14" s="124">
        <f>C14/D86</f>
        <v>0.8651286601597161</v>
      </c>
      <c r="F14" s="102">
        <f>D14/D86</f>
        <v>179.12599822537712</v>
      </c>
      <c r="I14" s="89"/>
      <c r="J14" s="70"/>
      <c r="K14" s="70"/>
      <c r="L14" s="39"/>
      <c r="M14" s="70"/>
      <c r="N14" s="70"/>
      <c r="O14" s="70"/>
      <c r="P14" s="70"/>
      <c r="Q14" s="70"/>
    </row>
    <row r="15" spans="2:17" s="6" customFormat="1" ht="18" customHeight="1">
      <c r="B15" s="105"/>
      <c r="C15" s="124"/>
      <c r="D15" s="75"/>
      <c r="E15" s="124"/>
      <c r="F15" s="102"/>
      <c r="G15" s="26"/>
      <c r="H15" s="26"/>
      <c r="I15" s="88"/>
      <c r="J15" s="39"/>
      <c r="K15" s="70"/>
      <c r="L15" s="70"/>
      <c r="M15" s="70"/>
      <c r="N15" s="70"/>
      <c r="O15" s="70"/>
      <c r="P15" s="70"/>
      <c r="Q15" s="70"/>
    </row>
    <row r="16" spans="2:17" s="6" customFormat="1" ht="15.75">
      <c r="B16" s="29" t="s">
        <v>4</v>
      </c>
      <c r="C16" s="143" t="s">
        <v>93</v>
      </c>
      <c r="D16" s="143"/>
      <c r="E16" s="141" t="s">
        <v>6</v>
      </c>
      <c r="F16" s="142"/>
      <c r="G16" s="26"/>
      <c r="H16" s="26"/>
      <c r="J16" s="70"/>
      <c r="K16" s="70"/>
      <c r="L16" s="88"/>
      <c r="M16" s="70"/>
      <c r="N16" s="70"/>
      <c r="O16" s="70"/>
      <c r="P16" s="70"/>
      <c r="Q16" s="70"/>
    </row>
    <row r="17" spans="2:17" s="6" customFormat="1" ht="18" customHeight="1">
      <c r="B17" s="136" t="s">
        <v>90</v>
      </c>
      <c r="C17" s="124">
        <v>280</v>
      </c>
      <c r="D17" s="129">
        <v>19600</v>
      </c>
      <c r="E17" s="124">
        <f aca="true" t="shared" si="1" ref="E17:F19">C17/$D$87</f>
        <v>2.4704429151226397</v>
      </c>
      <c r="F17" s="102">
        <f t="shared" si="1"/>
        <v>172.9310040585848</v>
      </c>
      <c r="G17" s="26"/>
      <c r="H17" s="26"/>
      <c r="I17" s="89"/>
      <c r="J17" s="70"/>
      <c r="K17" s="39"/>
      <c r="L17" s="70"/>
      <c r="M17" s="70"/>
      <c r="N17" s="70"/>
      <c r="O17" s="70"/>
      <c r="P17" s="70"/>
      <c r="Q17" s="70"/>
    </row>
    <row r="18" spans="2:17" ht="18" customHeight="1">
      <c r="B18" s="136" t="s">
        <v>91</v>
      </c>
      <c r="C18" s="124">
        <v>240</v>
      </c>
      <c r="D18" s="130">
        <v>19620</v>
      </c>
      <c r="E18" s="124">
        <f t="shared" si="1"/>
        <v>2.117522498676548</v>
      </c>
      <c r="F18" s="102">
        <f t="shared" si="1"/>
        <v>173.10746426680782</v>
      </c>
      <c r="I18" s="89"/>
      <c r="J18" s="70"/>
      <c r="K18" s="70"/>
      <c r="L18" s="39"/>
      <c r="M18" s="70"/>
      <c r="N18" s="70"/>
      <c r="O18" s="70"/>
      <c r="P18" s="70"/>
      <c r="Q18" s="70"/>
    </row>
    <row r="19" spans="2:18" s="6" customFormat="1" ht="15">
      <c r="B19" s="136" t="s">
        <v>104</v>
      </c>
      <c r="C19" s="139">
        <v>290</v>
      </c>
      <c r="D19" s="130">
        <v>19910</v>
      </c>
      <c r="E19" s="124">
        <f t="shared" si="1"/>
        <v>2.5586730192341625</v>
      </c>
      <c r="F19" s="102">
        <f t="shared" si="1"/>
        <v>175.666137286042</v>
      </c>
      <c r="G19" s="36"/>
      <c r="H19" s="36"/>
      <c r="I19" s="70"/>
      <c r="J19" s="70"/>
      <c r="K19" s="70"/>
      <c r="L19" s="88"/>
      <c r="M19" s="70"/>
      <c r="N19" s="70"/>
      <c r="O19" s="70"/>
      <c r="P19" s="70"/>
      <c r="Q19" s="70"/>
      <c r="R19" s="70"/>
    </row>
    <row r="20" spans="2:18" s="6" customFormat="1" ht="15">
      <c r="B20" s="27"/>
      <c r="C20" s="120"/>
      <c r="D20" s="7"/>
      <c r="E20" s="110"/>
      <c r="F20" s="96"/>
      <c r="G20" s="36"/>
      <c r="H20" s="36"/>
      <c r="I20" s="70"/>
      <c r="J20" s="70"/>
      <c r="K20" s="70"/>
      <c r="L20" s="70"/>
      <c r="M20" s="88"/>
      <c r="N20" s="70"/>
      <c r="O20" s="70"/>
      <c r="P20" s="70"/>
      <c r="Q20" s="70"/>
      <c r="R20" s="70"/>
    </row>
    <row r="21" spans="2:17" ht="15.75">
      <c r="B21" s="29" t="s">
        <v>8</v>
      </c>
      <c r="C21" s="141" t="s">
        <v>5</v>
      </c>
      <c r="D21" s="142"/>
      <c r="E21" s="143" t="s">
        <v>6</v>
      </c>
      <c r="F21" s="143"/>
      <c r="I21" s="133"/>
      <c r="J21" s="134"/>
      <c r="K21" s="134"/>
      <c r="L21" s="134"/>
      <c r="M21" s="134"/>
      <c r="N21" s="39"/>
      <c r="O21" s="134"/>
      <c r="P21" s="134"/>
      <c r="Q21" s="134"/>
    </row>
    <row r="22" spans="2:18" s="6" customFormat="1" ht="15.75">
      <c r="B22" s="27" t="s">
        <v>97</v>
      </c>
      <c r="C22" s="128">
        <v>0.016</v>
      </c>
      <c r="D22" s="14">
        <v>4.732</v>
      </c>
      <c r="E22" s="128">
        <f aca="true" t="shared" si="2" ref="E22:F24">C22*36.7437</f>
        <v>0.5878992</v>
      </c>
      <c r="F22" s="13">
        <f t="shared" si="2"/>
        <v>173.8711884</v>
      </c>
      <c r="G22" s="36"/>
      <c r="H22" s="36"/>
      <c r="I22" s="39"/>
      <c r="J22" s="88"/>
      <c r="K22" s="134"/>
      <c r="L22" s="134"/>
      <c r="M22" s="134"/>
      <c r="N22" s="134"/>
      <c r="O22" s="134"/>
      <c r="P22" s="134"/>
      <c r="Q22" s="134"/>
      <c r="R22" s="134"/>
    </row>
    <row r="23" spans="2:18" s="6" customFormat="1" ht="15">
      <c r="B23" s="27" t="s">
        <v>98</v>
      </c>
      <c r="C23" s="128">
        <v>0.03</v>
      </c>
      <c r="D23" s="14">
        <v>4.782</v>
      </c>
      <c r="E23" s="128">
        <f t="shared" si="2"/>
        <v>1.1023109999999998</v>
      </c>
      <c r="F23" s="13">
        <f t="shared" si="2"/>
        <v>175.7083734</v>
      </c>
      <c r="G23" s="36"/>
      <c r="H23" s="36"/>
      <c r="I23" s="134"/>
      <c r="J23" s="134"/>
      <c r="K23" s="88"/>
      <c r="L23" s="134"/>
      <c r="M23" s="134"/>
      <c r="N23" s="134"/>
      <c r="O23" s="134"/>
      <c r="P23" s="134"/>
      <c r="Q23" s="134"/>
      <c r="R23" s="134"/>
    </row>
    <row r="24" spans="2:18" s="6" customFormat="1" ht="15">
      <c r="B24" s="27" t="s">
        <v>99</v>
      </c>
      <c r="C24" s="128">
        <v>0.03</v>
      </c>
      <c r="D24" s="14">
        <v>4.852</v>
      </c>
      <c r="E24" s="128">
        <f t="shared" si="2"/>
        <v>1.1023109999999998</v>
      </c>
      <c r="F24" s="13">
        <f t="shared" si="2"/>
        <v>178.2804324</v>
      </c>
      <c r="G24" s="36"/>
      <c r="H24" s="36"/>
      <c r="I24" s="134"/>
      <c r="J24" s="134"/>
      <c r="K24" s="134"/>
      <c r="L24" s="88"/>
      <c r="M24" s="134"/>
      <c r="N24" s="134"/>
      <c r="O24" s="134"/>
      <c r="P24" s="134"/>
      <c r="Q24" s="134"/>
      <c r="R24" s="134"/>
    </row>
    <row r="25" spans="2:18" s="6" customFormat="1" ht="15">
      <c r="B25" s="27"/>
      <c r="C25" s="135"/>
      <c r="D25" s="7"/>
      <c r="E25" s="15"/>
      <c r="F25" s="96"/>
      <c r="G25" s="36"/>
      <c r="H25" s="36"/>
      <c r="I25" s="134"/>
      <c r="J25" s="134"/>
      <c r="K25" s="134"/>
      <c r="L25" s="134"/>
      <c r="M25" s="88"/>
      <c r="N25" s="134"/>
      <c r="O25" s="134"/>
      <c r="P25" s="134"/>
      <c r="Q25" s="134"/>
      <c r="R25" s="134"/>
    </row>
    <row r="26" spans="2:18" s="6" customFormat="1" ht="15.75">
      <c r="B26" s="29" t="s">
        <v>8</v>
      </c>
      <c r="C26" s="143" t="s">
        <v>9</v>
      </c>
      <c r="D26" s="143"/>
      <c r="E26" s="141" t="s">
        <v>10</v>
      </c>
      <c r="F26" s="142"/>
      <c r="G26" s="36"/>
      <c r="H26" s="36"/>
      <c r="I26" s="70"/>
      <c r="J26" s="70"/>
      <c r="K26" s="70"/>
      <c r="L26" s="70"/>
      <c r="M26" s="70"/>
      <c r="N26" s="88"/>
      <c r="O26" s="70"/>
      <c r="P26" s="70"/>
      <c r="Q26" s="70"/>
      <c r="R26" s="70"/>
    </row>
    <row r="27" spans="2:21" s="6" customFormat="1" ht="18" customHeight="1">
      <c r="B27" s="105" t="s">
        <v>85</v>
      </c>
      <c r="C27" s="140">
        <v>1.13</v>
      </c>
      <c r="D27" s="102">
        <v>156.5</v>
      </c>
      <c r="E27" s="140">
        <f>C27/D86</f>
        <v>1.253327417923691</v>
      </c>
      <c r="F27" s="102">
        <f>D27/D86</f>
        <v>173.58030168589175</v>
      </c>
      <c r="G27" s="37"/>
      <c r="H27" s="38"/>
      <c r="I27" s="70"/>
      <c r="J27" s="70"/>
      <c r="K27" s="70"/>
      <c r="L27" s="70"/>
      <c r="M27" s="70"/>
      <c r="N27" s="70"/>
      <c r="O27" s="88"/>
      <c r="P27" s="70"/>
      <c r="Q27" s="70"/>
      <c r="R27" s="70"/>
      <c r="S27" s="51"/>
      <c r="T27" s="51"/>
      <c r="U27" s="51"/>
    </row>
    <row r="28" spans="2:21" s="6" customFormat="1" ht="18" customHeight="1">
      <c r="B28" s="105" t="s">
        <v>86</v>
      </c>
      <c r="C28" s="140">
        <v>0.61</v>
      </c>
      <c r="D28" s="75">
        <v>164.75</v>
      </c>
      <c r="E28" s="140">
        <f>C28/D86</f>
        <v>0.6765749778172139</v>
      </c>
      <c r="F28" s="102">
        <f>D28/D86</f>
        <v>182.7307009760426</v>
      </c>
      <c r="G28" s="37"/>
      <c r="H28" s="38"/>
      <c r="I28" s="39"/>
      <c r="J28" s="70"/>
      <c r="K28" s="70"/>
      <c r="L28" s="70"/>
      <c r="M28" s="70"/>
      <c r="N28" s="70"/>
      <c r="O28" s="70"/>
      <c r="P28" s="88"/>
      <c r="Q28" s="70"/>
      <c r="R28" s="70"/>
      <c r="S28" s="51"/>
      <c r="T28" s="51"/>
      <c r="U28" s="51"/>
    </row>
    <row r="29" spans="2:21" s="6" customFormat="1" ht="18" customHeight="1">
      <c r="B29" s="105" t="s">
        <v>108</v>
      </c>
      <c r="C29" s="140">
        <v>0.74</v>
      </c>
      <c r="D29" s="13">
        <v>170</v>
      </c>
      <c r="E29" s="140">
        <f>C29/D86</f>
        <v>0.8207630878438332</v>
      </c>
      <c r="F29" s="102">
        <f>D29/D86</f>
        <v>188.5536823425022</v>
      </c>
      <c r="G29" s="37"/>
      <c r="H29" s="38"/>
      <c r="I29" s="70"/>
      <c r="J29" s="70"/>
      <c r="K29" s="70"/>
      <c r="L29" s="70"/>
      <c r="M29" s="70"/>
      <c r="N29" s="70"/>
      <c r="O29" s="70"/>
      <c r="P29" s="70"/>
      <c r="Q29" s="88"/>
      <c r="R29" s="70"/>
      <c r="S29" s="51"/>
      <c r="T29" s="51"/>
      <c r="U29" s="51"/>
    </row>
    <row r="30" spans="2:21" ht="15">
      <c r="B30" s="27"/>
      <c r="C30" s="47"/>
      <c r="D30" s="5"/>
      <c r="E30" s="65"/>
      <c r="F30" s="5"/>
      <c r="G30" s="26"/>
      <c r="H30" s="26"/>
      <c r="I30" s="70"/>
      <c r="J30" s="70"/>
      <c r="K30" s="70"/>
      <c r="L30" s="70"/>
      <c r="M30" s="70"/>
      <c r="N30" s="70"/>
      <c r="O30" s="70"/>
      <c r="P30" s="70"/>
      <c r="Q30" s="88"/>
      <c r="R30" s="70"/>
      <c r="S30" s="52"/>
      <c r="T30" s="52"/>
      <c r="U30" s="52"/>
    </row>
    <row r="31" spans="2:21" ht="15.75">
      <c r="B31" s="29" t="s">
        <v>12</v>
      </c>
      <c r="C31" s="143" t="s">
        <v>13</v>
      </c>
      <c r="D31" s="143"/>
      <c r="E31" s="143" t="s">
        <v>10</v>
      </c>
      <c r="F31" s="143"/>
      <c r="G31" s="26"/>
      <c r="H31" s="26"/>
      <c r="I31" s="70"/>
      <c r="J31" s="70"/>
      <c r="K31" s="70"/>
      <c r="L31" s="70"/>
      <c r="M31" s="70"/>
      <c r="N31" s="70"/>
      <c r="O31" s="70"/>
      <c r="P31" s="70"/>
      <c r="Q31" s="39"/>
      <c r="R31" s="70"/>
      <c r="S31" s="52"/>
      <c r="T31" s="52"/>
      <c r="U31" s="52"/>
    </row>
    <row r="32" spans="2:18" s="6" customFormat="1" ht="18" customHeight="1">
      <c r="B32" s="105" t="s">
        <v>11</v>
      </c>
      <c r="C32" s="159">
        <v>0.14</v>
      </c>
      <c r="D32" s="75">
        <v>354.25</v>
      </c>
      <c r="E32" s="159">
        <f>C32/D86</f>
        <v>0.15527950310559008</v>
      </c>
      <c r="F32" s="102">
        <f>D32/D86</f>
        <v>392.91259982253774</v>
      </c>
      <c r="G32" s="26"/>
      <c r="H32" s="26"/>
      <c r="I32" s="70"/>
      <c r="J32" s="70"/>
      <c r="K32" s="70"/>
      <c r="L32" s="70"/>
      <c r="M32" s="70"/>
      <c r="N32" s="70"/>
      <c r="O32" s="39"/>
      <c r="P32" s="70"/>
      <c r="Q32" s="70"/>
      <c r="R32" s="70"/>
    </row>
    <row r="33" spans="2:18" s="6" customFormat="1" ht="18" customHeight="1">
      <c r="B33" s="105" t="s">
        <v>14</v>
      </c>
      <c r="C33" s="159">
        <v>0.14</v>
      </c>
      <c r="D33" s="75">
        <v>349.5</v>
      </c>
      <c r="E33" s="159">
        <f>C33/$D$86</f>
        <v>0.15527950310559008</v>
      </c>
      <c r="F33" s="102">
        <f>D33/$D$86</f>
        <v>387.6441881100266</v>
      </c>
      <c r="G33" s="26"/>
      <c r="H33" s="26"/>
      <c r="I33" s="70"/>
      <c r="J33" s="70"/>
      <c r="K33" s="70"/>
      <c r="L33" s="70"/>
      <c r="M33" s="70"/>
      <c r="N33" s="70"/>
      <c r="O33" s="70"/>
      <c r="P33" s="39"/>
      <c r="Q33" s="70"/>
      <c r="R33" s="70"/>
    </row>
    <row r="34" spans="2:18" s="6" customFormat="1" ht="18" customHeight="1">
      <c r="B34" s="105" t="s">
        <v>89</v>
      </c>
      <c r="C34" s="159">
        <v>0.07</v>
      </c>
      <c r="D34" s="99">
        <v>352.75</v>
      </c>
      <c r="E34" s="159">
        <f>C34/$D$86</f>
        <v>0.07763975155279504</v>
      </c>
      <c r="F34" s="102">
        <f>D34/$D$86</f>
        <v>391.24889086069214</v>
      </c>
      <c r="G34" s="26"/>
      <c r="H34" s="26"/>
      <c r="I34" s="70"/>
      <c r="J34" s="70"/>
      <c r="K34" s="70"/>
      <c r="L34" s="70"/>
      <c r="M34" s="70"/>
      <c r="N34" s="70"/>
      <c r="O34" s="70"/>
      <c r="P34" s="70"/>
      <c r="Q34" s="39"/>
      <c r="R34" s="70"/>
    </row>
    <row r="35" spans="2:18" ht="15.75">
      <c r="B35" s="71"/>
      <c r="C35" s="97"/>
      <c r="E35" s="97"/>
      <c r="F35" s="98"/>
      <c r="G35" s="26"/>
      <c r="H35" s="26"/>
      <c r="I35" s="70"/>
      <c r="J35" s="70"/>
      <c r="K35" s="70"/>
      <c r="L35" s="70"/>
      <c r="M35" s="70"/>
      <c r="N35" s="70"/>
      <c r="O35" s="70"/>
      <c r="P35" s="70"/>
      <c r="Q35" s="70"/>
      <c r="R35" s="39"/>
    </row>
    <row r="36" spans="2:18" ht="15.75">
      <c r="B36" s="29" t="s">
        <v>15</v>
      </c>
      <c r="C36" s="152" t="s">
        <v>5</v>
      </c>
      <c r="D36" s="153"/>
      <c r="E36" s="152" t="s">
        <v>6</v>
      </c>
      <c r="F36" s="153"/>
      <c r="G36" s="26"/>
      <c r="H36" s="26"/>
      <c r="I36" s="6"/>
      <c r="J36" s="70"/>
      <c r="K36" s="70"/>
      <c r="L36" s="70"/>
      <c r="M36" s="70"/>
      <c r="N36" s="70"/>
      <c r="O36" s="88"/>
      <c r="P36" s="70"/>
      <c r="Q36" s="70"/>
      <c r="R36" s="70"/>
    </row>
    <row r="37" spans="2:18" s="6" customFormat="1" ht="15.75">
      <c r="B37" s="27" t="s">
        <v>98</v>
      </c>
      <c r="C37" s="128">
        <v>0.044</v>
      </c>
      <c r="D37" s="107">
        <v>1.946</v>
      </c>
      <c r="E37" s="128">
        <f aca="true" t="shared" si="3" ref="E37:F39">C37*58.0164</f>
        <v>2.5527216</v>
      </c>
      <c r="F37" s="102">
        <f t="shared" si="3"/>
        <v>112.89991439999999</v>
      </c>
      <c r="G37" s="93"/>
      <c r="H37" s="26"/>
      <c r="J37" s="70"/>
      <c r="K37" s="70"/>
      <c r="L37" s="70"/>
      <c r="M37" s="70"/>
      <c r="N37" s="70"/>
      <c r="O37" s="70"/>
      <c r="P37" s="88"/>
      <c r="Q37" s="70"/>
      <c r="R37" s="70"/>
    </row>
    <row r="38" spans="2:18" s="6" customFormat="1" ht="15">
      <c r="B38" s="27" t="s">
        <v>99</v>
      </c>
      <c r="C38" s="128">
        <v>0.05</v>
      </c>
      <c r="D38" s="107">
        <v>2.06</v>
      </c>
      <c r="E38" s="128">
        <f t="shared" si="3"/>
        <v>2.90082</v>
      </c>
      <c r="F38" s="102">
        <f t="shared" si="3"/>
        <v>119.513784</v>
      </c>
      <c r="G38" s="26"/>
      <c r="H38" s="26"/>
      <c r="J38" s="70"/>
      <c r="K38" s="70"/>
      <c r="L38" s="70"/>
      <c r="M38" s="70"/>
      <c r="N38" s="70"/>
      <c r="O38" s="70"/>
      <c r="P38" s="70"/>
      <c r="Q38" s="88"/>
      <c r="R38" s="70"/>
    </row>
    <row r="39" spans="2:18" s="6" customFormat="1" ht="15.75">
      <c r="B39" s="27" t="s">
        <v>110</v>
      </c>
      <c r="C39" s="128">
        <v>0.046</v>
      </c>
      <c r="D39" s="107">
        <v>2.116</v>
      </c>
      <c r="E39" s="128">
        <f t="shared" si="3"/>
        <v>2.6687543999999996</v>
      </c>
      <c r="F39" s="102">
        <f t="shared" si="3"/>
        <v>122.7627024</v>
      </c>
      <c r="G39" s="26"/>
      <c r="H39" s="26"/>
      <c r="J39" s="70"/>
      <c r="K39" s="70"/>
      <c r="L39" s="70"/>
      <c r="M39" s="70"/>
      <c r="N39" s="70"/>
      <c r="O39" s="70"/>
      <c r="P39" s="69"/>
      <c r="Q39" s="70"/>
      <c r="R39" s="70"/>
    </row>
    <row r="40" spans="2:18" s="6" customFormat="1" ht="15.75">
      <c r="B40" s="27"/>
      <c r="C40" s="110"/>
      <c r="D40" s="7"/>
      <c r="E40" s="15"/>
      <c r="F40" s="7"/>
      <c r="G40" s="26"/>
      <c r="H40" s="26"/>
      <c r="J40" s="70"/>
      <c r="K40" s="70"/>
      <c r="L40" s="70"/>
      <c r="M40" s="70"/>
      <c r="N40" s="70"/>
      <c r="O40" s="70"/>
      <c r="P40" s="70"/>
      <c r="Q40" s="69"/>
      <c r="R40" s="70"/>
    </row>
    <row r="41" spans="2:18" ht="15.75">
      <c r="B41" s="29" t="s">
        <v>16</v>
      </c>
      <c r="C41" s="152" t="s">
        <v>5</v>
      </c>
      <c r="D41" s="153"/>
      <c r="E41" s="152" t="s">
        <v>6</v>
      </c>
      <c r="F41" s="153"/>
      <c r="G41" s="26"/>
      <c r="H41" s="26"/>
      <c r="I41" s="6"/>
      <c r="J41" s="70"/>
      <c r="K41" s="70"/>
      <c r="L41" s="70"/>
      <c r="M41" s="70"/>
      <c r="N41" s="70"/>
      <c r="O41" s="70"/>
      <c r="P41" s="70"/>
      <c r="Q41" s="70"/>
      <c r="R41" s="69"/>
    </row>
    <row r="42" spans="2:17" s="6" customFormat="1" ht="15" customHeight="1">
      <c r="B42" s="27" t="s">
        <v>97</v>
      </c>
      <c r="C42" s="160">
        <v>0</v>
      </c>
      <c r="D42" s="107">
        <v>8.9</v>
      </c>
      <c r="E42" s="160">
        <f aca="true" t="shared" si="4" ref="E42:F44">C42*36.7437</f>
        <v>0</v>
      </c>
      <c r="F42" s="102">
        <f t="shared" si="4"/>
        <v>327.01893</v>
      </c>
      <c r="G42" s="94"/>
      <c r="H42" s="26"/>
      <c r="J42" s="70"/>
      <c r="K42" s="70"/>
      <c r="L42" s="70"/>
      <c r="M42" s="70"/>
      <c r="N42" s="70"/>
      <c r="O42" s="70"/>
      <c r="P42" s="70"/>
      <c r="Q42" s="104"/>
    </row>
    <row r="43" spans="2:13" s="6" customFormat="1" ht="15" customHeight="1">
      <c r="B43" s="27" t="s">
        <v>98</v>
      </c>
      <c r="C43" s="160">
        <v>0</v>
      </c>
      <c r="D43" s="107">
        <v>8.942</v>
      </c>
      <c r="E43" s="160">
        <f t="shared" si="4"/>
        <v>0</v>
      </c>
      <c r="F43" s="102">
        <f t="shared" si="4"/>
        <v>328.56216539999997</v>
      </c>
      <c r="G43" s="28"/>
      <c r="H43" s="26"/>
      <c r="K43" s="25"/>
      <c r="L43" s="25"/>
      <c r="M43" s="25"/>
    </row>
    <row r="44" spans="2:13" s="6" customFormat="1" ht="15">
      <c r="B44" s="27" t="s">
        <v>99</v>
      </c>
      <c r="C44" s="128">
        <v>0.004</v>
      </c>
      <c r="D44" s="107">
        <v>8.98</v>
      </c>
      <c r="E44" s="128">
        <f t="shared" si="4"/>
        <v>0.1469748</v>
      </c>
      <c r="F44" s="102">
        <f t="shared" si="4"/>
        <v>329.958426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28"/>
      <c r="D45" s="107"/>
      <c r="E45" s="128"/>
      <c r="F45" s="102"/>
      <c r="G45" s="32"/>
      <c r="H45" s="32"/>
      <c r="I45" s="24"/>
      <c r="K45" s="25"/>
      <c r="L45" s="25"/>
      <c r="M45" s="25"/>
    </row>
    <row r="46" spans="2:13" s="6" customFormat="1" ht="15">
      <c r="B46" s="29" t="s">
        <v>16</v>
      </c>
      <c r="C46" s="143" t="s">
        <v>92</v>
      </c>
      <c r="D46" s="143"/>
      <c r="E46" s="141" t="s">
        <v>6</v>
      </c>
      <c r="F46" s="142"/>
      <c r="G46" s="32"/>
      <c r="H46" s="32"/>
      <c r="I46" s="24"/>
      <c r="K46" s="25"/>
      <c r="L46" s="25"/>
      <c r="M46" s="25"/>
    </row>
    <row r="47" spans="2:13" s="6" customFormat="1" ht="15">
      <c r="B47" s="136" t="s">
        <v>94</v>
      </c>
      <c r="C47" s="161">
        <v>50</v>
      </c>
      <c r="D47" s="131">
        <v>47950</v>
      </c>
      <c r="E47" s="128">
        <f aca="true" t="shared" si="5" ref="E47:F49">C47/$D$87</f>
        <v>0.4411505205576142</v>
      </c>
      <c r="F47" s="102">
        <f t="shared" si="5"/>
        <v>423.06334921475207</v>
      </c>
      <c r="G47" s="32"/>
      <c r="H47" s="32"/>
      <c r="I47" s="24"/>
      <c r="K47" s="25"/>
      <c r="L47" s="25"/>
      <c r="M47" s="25"/>
    </row>
    <row r="48" spans="2:13" s="6" customFormat="1" ht="15">
      <c r="B48" s="136" t="s">
        <v>95</v>
      </c>
      <c r="C48" s="137">
        <v>10</v>
      </c>
      <c r="D48" s="131">
        <v>44590</v>
      </c>
      <c r="E48" s="132">
        <f t="shared" si="5"/>
        <v>0.08823010411152285</v>
      </c>
      <c r="F48" s="102">
        <f t="shared" si="5"/>
        <v>393.41803423328037</v>
      </c>
      <c r="G48" s="32"/>
      <c r="H48" s="32"/>
      <c r="I48" s="24"/>
      <c r="K48" s="25"/>
      <c r="L48" s="25"/>
      <c r="M48" s="25"/>
    </row>
    <row r="49" spans="2:13" s="6" customFormat="1" ht="15">
      <c r="B49" s="136" t="s">
        <v>105</v>
      </c>
      <c r="C49" s="161">
        <v>300</v>
      </c>
      <c r="D49" s="131">
        <v>44300</v>
      </c>
      <c r="E49" s="128">
        <f t="shared" si="5"/>
        <v>2.6469031233456857</v>
      </c>
      <c r="F49" s="102">
        <f t="shared" si="5"/>
        <v>390.8593612140462</v>
      </c>
      <c r="G49" s="32"/>
      <c r="H49" s="32"/>
      <c r="I49" s="24"/>
      <c r="K49" s="25"/>
      <c r="L49" s="25"/>
      <c r="M49" s="25"/>
    </row>
    <row r="50" spans="2:13" ht="15">
      <c r="B50" s="27"/>
      <c r="C50" s="68"/>
      <c r="D50" s="5"/>
      <c r="E50" s="68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17</v>
      </c>
      <c r="C51" s="152" t="s">
        <v>18</v>
      </c>
      <c r="D51" s="153"/>
      <c r="E51" s="152" t="s">
        <v>6</v>
      </c>
      <c r="F51" s="153"/>
      <c r="G51" s="32"/>
      <c r="H51" s="32"/>
      <c r="I51" s="24"/>
      <c r="J51" s="6"/>
    </row>
    <row r="52" spans="2:13" s="24" customFormat="1" ht="15">
      <c r="B52" s="27" t="s">
        <v>97</v>
      </c>
      <c r="C52" s="132">
        <v>3.9</v>
      </c>
      <c r="D52" s="108" t="s">
        <v>87</v>
      </c>
      <c r="E52" s="132">
        <f aca="true" t="shared" si="6" ref="E52:F54">C52*1.1023</f>
        <v>4.29897</v>
      </c>
      <c r="F52" s="108" t="s">
        <v>87</v>
      </c>
      <c r="G52" s="28"/>
      <c r="H52" s="26"/>
      <c r="K52" s="6"/>
      <c r="L52" s="6"/>
      <c r="M52" s="6"/>
    </row>
    <row r="53" spans="2:19" s="24" customFormat="1" ht="15">
      <c r="B53" s="27" t="s">
        <v>98</v>
      </c>
      <c r="C53" s="132">
        <v>2</v>
      </c>
      <c r="D53" s="108">
        <v>271.8</v>
      </c>
      <c r="E53" s="132">
        <f t="shared" si="6"/>
        <v>2.2046</v>
      </c>
      <c r="F53" s="108">
        <f t="shared" si="6"/>
        <v>299.60514</v>
      </c>
      <c r="G53" s="33"/>
      <c r="H53" s="33"/>
      <c r="I53" s="25"/>
      <c r="J53" s="6"/>
      <c r="K53" s="6"/>
      <c r="L53" s="53"/>
      <c r="M53" s="55"/>
      <c r="N53" s="55"/>
      <c r="O53" s="55"/>
      <c r="P53" s="55"/>
      <c r="Q53" s="55"/>
      <c r="R53" s="55"/>
      <c r="S53" s="56"/>
    </row>
    <row r="54" spans="2:19" ht="15">
      <c r="B54" s="27" t="s">
        <v>99</v>
      </c>
      <c r="C54" s="132">
        <v>2</v>
      </c>
      <c r="D54" s="108">
        <v>274.5</v>
      </c>
      <c r="E54" s="132">
        <f t="shared" si="6"/>
        <v>2.2046</v>
      </c>
      <c r="F54" s="108">
        <f t="shared" si="6"/>
        <v>302.58135000000004</v>
      </c>
      <c r="G54" s="33"/>
      <c r="H54" s="33"/>
      <c r="I54" s="25"/>
      <c r="J54" s="6"/>
      <c r="L54" s="54"/>
      <c r="M54" s="57"/>
      <c r="N54" s="58"/>
      <c r="O54" s="58"/>
      <c r="P54" s="58"/>
      <c r="Q54" s="58"/>
      <c r="R54" s="58"/>
      <c r="S54" s="59"/>
    </row>
    <row r="55" spans="2:19" ht="15">
      <c r="B55" s="76"/>
      <c r="C55" s="127"/>
      <c r="D55" s="96"/>
      <c r="E55" s="124"/>
      <c r="F55" s="96"/>
      <c r="G55" s="33"/>
      <c r="H55" s="33"/>
      <c r="I55" s="25"/>
      <c r="J55" s="6"/>
      <c r="L55" s="54"/>
      <c r="M55" s="57"/>
      <c r="N55" s="58"/>
      <c r="O55" s="58"/>
      <c r="P55" s="58"/>
      <c r="Q55" s="58"/>
      <c r="R55" s="58"/>
      <c r="S55" s="59"/>
    </row>
    <row r="56" spans="2:19" ht="15.75" thickBot="1">
      <c r="B56" s="29" t="s">
        <v>19</v>
      </c>
      <c r="C56" s="152" t="s">
        <v>20</v>
      </c>
      <c r="D56" s="153"/>
      <c r="E56" s="152" t="s">
        <v>21</v>
      </c>
      <c r="F56" s="153"/>
      <c r="G56" s="33"/>
      <c r="H56" s="33"/>
      <c r="I56" s="25"/>
      <c r="L56" s="54"/>
      <c r="M56" s="58"/>
      <c r="N56" s="57"/>
      <c r="O56" s="58"/>
      <c r="P56" s="58"/>
      <c r="Q56" s="58"/>
      <c r="R56" s="58"/>
      <c r="S56" s="59"/>
    </row>
    <row r="57" spans="2:21" s="25" customFormat="1" ht="15.75">
      <c r="B57" s="27" t="s">
        <v>100</v>
      </c>
      <c r="C57" s="140">
        <v>0.32</v>
      </c>
      <c r="D57" s="102" t="s">
        <v>87</v>
      </c>
      <c r="E57" s="140">
        <f aca="true" t="shared" si="7" ref="E57:F59">C57/454*1000</f>
        <v>0.7048458149779736</v>
      </c>
      <c r="F57" s="102" t="s">
        <v>87</v>
      </c>
      <c r="G57" s="28"/>
      <c r="H57" s="26"/>
      <c r="J57" s="6"/>
      <c r="K57" s="39"/>
      <c r="L57" s="49"/>
      <c r="M57" s="49"/>
      <c r="N57" s="66"/>
      <c r="O57" s="67"/>
      <c r="P57" s="67"/>
      <c r="Q57" s="67"/>
      <c r="R57" s="67"/>
      <c r="S57" s="67"/>
      <c r="T57" s="67"/>
      <c r="U57" s="67"/>
    </row>
    <row r="58" spans="2:21" s="25" customFormat="1" ht="15.75">
      <c r="B58" s="27" t="s">
        <v>98</v>
      </c>
      <c r="C58" s="140">
        <v>0.32</v>
      </c>
      <c r="D58" s="102">
        <v>32.45</v>
      </c>
      <c r="E58" s="140">
        <f t="shared" si="7"/>
        <v>0.7048458149779736</v>
      </c>
      <c r="F58" s="102">
        <f t="shared" si="7"/>
        <v>71.47577092511014</v>
      </c>
      <c r="G58" s="26"/>
      <c r="H58" s="26"/>
      <c r="I58" s="6"/>
      <c r="J58" s="6"/>
      <c r="K58" s="49"/>
      <c r="L58" s="39"/>
      <c r="M58" s="49"/>
      <c r="N58" s="67"/>
      <c r="O58" s="66"/>
      <c r="P58" s="67"/>
      <c r="Q58" s="67"/>
      <c r="R58" s="67"/>
      <c r="S58" s="67"/>
      <c r="T58" s="67"/>
      <c r="U58" s="67"/>
    </row>
    <row r="59" spans="2:21" ht="15.75">
      <c r="B59" s="27" t="s">
        <v>99</v>
      </c>
      <c r="C59" s="140">
        <v>0.31</v>
      </c>
      <c r="D59" s="102">
        <v>32.64</v>
      </c>
      <c r="E59" s="140">
        <f t="shared" si="7"/>
        <v>0.6828193832599119</v>
      </c>
      <c r="F59" s="102">
        <f t="shared" si="7"/>
        <v>71.89427312775331</v>
      </c>
      <c r="G59" s="26"/>
      <c r="H59" s="26"/>
      <c r="I59" s="6"/>
      <c r="J59" s="88"/>
      <c r="K59" s="70"/>
      <c r="L59" s="70"/>
      <c r="M59" s="70"/>
      <c r="N59" s="70"/>
      <c r="O59" s="70"/>
      <c r="P59" s="70"/>
      <c r="Q59" s="70"/>
      <c r="R59" s="89"/>
      <c r="S59" s="67"/>
      <c r="T59" s="67"/>
      <c r="U59" s="67"/>
    </row>
    <row r="60" spans="2:21" ht="15">
      <c r="B60" s="27"/>
      <c r="C60" s="119"/>
      <c r="D60" s="99"/>
      <c r="E60" s="119"/>
      <c r="F60" s="96"/>
      <c r="G60" s="26"/>
      <c r="H60" s="26"/>
      <c r="I60" s="6"/>
      <c r="J60" s="88"/>
      <c r="K60" s="70"/>
      <c r="L60" s="70"/>
      <c r="M60" s="70"/>
      <c r="N60" s="70"/>
      <c r="O60" s="70"/>
      <c r="P60" s="70"/>
      <c r="Q60" s="70"/>
      <c r="R60" s="70"/>
      <c r="S60" s="67"/>
      <c r="T60" s="67"/>
      <c r="U60" s="67"/>
    </row>
    <row r="61" spans="2:21" ht="16.5" thickBot="1">
      <c r="B61" s="29" t="s">
        <v>22</v>
      </c>
      <c r="C61" s="152" t="s">
        <v>23</v>
      </c>
      <c r="D61" s="153"/>
      <c r="E61" s="152" t="s">
        <v>6</v>
      </c>
      <c r="F61" s="153"/>
      <c r="G61" s="26"/>
      <c r="H61" s="26"/>
      <c r="I61" s="6"/>
      <c r="J61" s="88"/>
      <c r="K61" s="70"/>
      <c r="L61" s="70"/>
      <c r="M61" s="70"/>
      <c r="N61" s="70"/>
      <c r="O61" s="70"/>
      <c r="P61" s="70"/>
      <c r="Q61" s="70"/>
      <c r="R61" s="70"/>
      <c r="S61" s="73"/>
      <c r="T61" s="73"/>
      <c r="U61" s="74"/>
    </row>
    <row r="62" spans="2:24" s="6" customFormat="1" ht="15.75">
      <c r="B62" s="27" t="s">
        <v>100</v>
      </c>
      <c r="C62" s="15">
        <v>0.01</v>
      </c>
      <c r="D62" s="107">
        <v>10.1</v>
      </c>
      <c r="E62" s="15">
        <f aca="true" t="shared" si="8" ref="E62:F64">C62*22.0462</f>
        <v>0.220462</v>
      </c>
      <c r="F62" s="102">
        <f t="shared" si="8"/>
        <v>222.66662</v>
      </c>
      <c r="G62" s="28"/>
      <c r="H62" s="26"/>
      <c r="I62" s="88"/>
      <c r="J62" s="8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2:24" s="6" customFormat="1" ht="15.75">
      <c r="B63" s="27" t="s">
        <v>98</v>
      </c>
      <c r="C63" s="15">
        <v>0.12</v>
      </c>
      <c r="D63" s="107">
        <v>10.47</v>
      </c>
      <c r="E63" s="15">
        <f t="shared" si="8"/>
        <v>2.6455439999999997</v>
      </c>
      <c r="F63" s="102">
        <f t="shared" si="8"/>
        <v>230.823714</v>
      </c>
      <c r="G63" s="26"/>
      <c r="H63" s="26"/>
      <c r="I63" s="89"/>
      <c r="J63" s="70"/>
      <c r="K63" s="88"/>
      <c r="L63" s="70"/>
      <c r="M63" s="70"/>
      <c r="N63" s="70"/>
      <c r="O63" s="70"/>
      <c r="P63" s="70"/>
      <c r="Q63" s="70"/>
      <c r="R63" s="70"/>
      <c r="S63" s="77"/>
      <c r="T63" s="77"/>
      <c r="U63" s="77"/>
      <c r="V63" s="77"/>
      <c r="W63" s="70"/>
      <c r="X63" s="70"/>
    </row>
    <row r="64" spans="2:24" ht="15.75">
      <c r="B64" s="27" t="s">
        <v>99</v>
      </c>
      <c r="C64" s="15">
        <v>0.12</v>
      </c>
      <c r="D64" s="107">
        <v>10.69</v>
      </c>
      <c r="E64" s="15">
        <f t="shared" si="8"/>
        <v>2.6455439999999997</v>
      </c>
      <c r="F64" s="102">
        <f t="shared" si="8"/>
        <v>235.67387799999997</v>
      </c>
      <c r="G64" s="26"/>
      <c r="H64" s="26"/>
      <c r="I64" s="89"/>
      <c r="J64" s="70"/>
      <c r="K64" s="70"/>
      <c r="L64" s="88"/>
      <c r="M64" s="70"/>
      <c r="N64" s="70"/>
      <c r="O64" s="70"/>
      <c r="P64" s="70"/>
      <c r="Q64" s="70"/>
      <c r="R64" s="70"/>
      <c r="S64" s="82"/>
      <c r="T64" s="82"/>
      <c r="U64" s="82"/>
      <c r="V64" s="77"/>
      <c r="W64" s="70"/>
      <c r="X64" s="70"/>
    </row>
    <row r="65" spans="2:24" ht="15.75">
      <c r="B65" s="76"/>
      <c r="C65" s="100"/>
      <c r="D65" s="101"/>
      <c r="E65" s="135"/>
      <c r="F65" s="101"/>
      <c r="G65" s="26"/>
      <c r="H65" s="26"/>
      <c r="I65" s="89"/>
      <c r="J65" s="70"/>
      <c r="K65" s="70"/>
      <c r="L65" s="70"/>
      <c r="M65" s="88"/>
      <c r="N65" s="70"/>
      <c r="O65" s="70"/>
      <c r="P65" s="70"/>
      <c r="Q65" s="70"/>
      <c r="R65" s="70"/>
      <c r="S65" s="82"/>
      <c r="T65" s="82"/>
      <c r="U65" s="82"/>
      <c r="V65" s="77"/>
      <c r="W65" s="70"/>
      <c r="X65" s="70"/>
    </row>
    <row r="66" spans="2:25" ht="15.75" customHeight="1">
      <c r="B66" s="29" t="s">
        <v>24</v>
      </c>
      <c r="C66" s="152" t="s">
        <v>25</v>
      </c>
      <c r="D66" s="153"/>
      <c r="E66" s="152" t="s">
        <v>26</v>
      </c>
      <c r="F66" s="153"/>
      <c r="H66" s="26"/>
      <c r="I66" s="88"/>
      <c r="J66" s="70"/>
      <c r="K66" s="70"/>
      <c r="L66" s="70"/>
      <c r="M66" s="70"/>
      <c r="N66" s="88"/>
      <c r="O66" s="70"/>
      <c r="P66" s="70"/>
      <c r="Q66" s="70"/>
      <c r="R66" s="70"/>
      <c r="S66" s="82"/>
      <c r="T66" s="82"/>
      <c r="U66" s="82"/>
      <c r="V66" s="77"/>
      <c r="W66" s="70"/>
      <c r="X66" s="70"/>
      <c r="Y66" s="52"/>
    </row>
    <row r="67" spans="2:25" s="6" customFormat="1" ht="15.75" customHeight="1">
      <c r="B67" s="27" t="s">
        <v>101</v>
      </c>
      <c r="C67" s="15">
        <v>0.008</v>
      </c>
      <c r="D67" s="107">
        <v>1.438</v>
      </c>
      <c r="E67" s="15">
        <f aca="true" t="shared" si="9" ref="E67:F69">C67/3.785</f>
        <v>0.0021136063408190224</v>
      </c>
      <c r="F67" s="102">
        <f t="shared" si="9"/>
        <v>0.37992073976221924</v>
      </c>
      <c r="G67" s="28"/>
      <c r="H67" s="26"/>
      <c r="I67" s="88"/>
      <c r="J67" s="70"/>
      <c r="K67" s="70"/>
      <c r="L67" s="70"/>
      <c r="M67" s="70"/>
      <c r="N67" s="70"/>
      <c r="O67" s="88"/>
      <c r="P67" s="70"/>
      <c r="Q67" s="70"/>
      <c r="R67" s="70"/>
      <c r="S67" s="82"/>
      <c r="T67" s="82"/>
      <c r="U67" s="82"/>
      <c r="V67" s="77"/>
      <c r="W67" s="70"/>
      <c r="X67" s="70"/>
      <c r="Y67" s="51"/>
    </row>
    <row r="68" spans="2:25" s="6" customFormat="1" ht="16.5" customHeight="1">
      <c r="B68" s="27" t="s">
        <v>98</v>
      </c>
      <c r="C68" s="15">
        <v>0.011</v>
      </c>
      <c r="D68" s="107">
        <v>1.458</v>
      </c>
      <c r="E68" s="15">
        <f t="shared" si="9"/>
        <v>0.0029062087186261555</v>
      </c>
      <c r="F68" s="102">
        <f t="shared" si="9"/>
        <v>0.3852047556142668</v>
      </c>
      <c r="G68" s="26"/>
      <c r="H68" s="26"/>
      <c r="I68" s="89"/>
      <c r="J68" s="70"/>
      <c r="K68" s="70"/>
      <c r="L68" s="70"/>
      <c r="M68" s="70"/>
      <c r="N68" s="70"/>
      <c r="O68" s="70"/>
      <c r="P68" s="88"/>
      <c r="Q68" s="70"/>
      <c r="R68" s="70"/>
      <c r="S68" s="82"/>
      <c r="T68" s="82"/>
      <c r="U68" s="82"/>
      <c r="V68" s="80"/>
      <c r="W68" s="70"/>
      <c r="X68" s="70"/>
      <c r="Y68" s="51"/>
    </row>
    <row r="69" spans="2:25" s="6" customFormat="1" ht="16.5" customHeight="1">
      <c r="B69" s="27" t="s">
        <v>107</v>
      </c>
      <c r="C69" s="15">
        <v>0.013</v>
      </c>
      <c r="D69" s="107">
        <v>1.46</v>
      </c>
      <c r="E69" s="15">
        <f t="shared" si="9"/>
        <v>0.0034346103038309112</v>
      </c>
      <c r="F69" s="102">
        <f t="shared" si="9"/>
        <v>0.3857331571994716</v>
      </c>
      <c r="G69" s="26"/>
      <c r="H69" s="26"/>
      <c r="I69" s="89"/>
      <c r="J69" s="70"/>
      <c r="K69" s="70"/>
      <c r="L69" s="70"/>
      <c r="M69" s="70"/>
      <c r="N69" s="70"/>
      <c r="O69" s="70"/>
      <c r="P69" s="70"/>
      <c r="Q69" s="88"/>
      <c r="R69" s="70"/>
      <c r="S69" s="82"/>
      <c r="T69" s="82"/>
      <c r="U69" s="82"/>
      <c r="V69" s="80"/>
      <c r="W69" s="70"/>
      <c r="X69" s="70"/>
      <c r="Y69" s="51"/>
    </row>
    <row r="70" spans="2:25" ht="15.75">
      <c r="B70" s="27"/>
      <c r="C70" s="110"/>
      <c r="D70" s="103"/>
      <c r="E70" s="122"/>
      <c r="F70" s="5"/>
      <c r="G70" s="26"/>
      <c r="H70" s="26"/>
      <c r="I70" s="89"/>
      <c r="J70" s="70"/>
      <c r="K70" s="70"/>
      <c r="L70" s="70"/>
      <c r="M70" s="70"/>
      <c r="N70" s="88"/>
      <c r="O70" s="70"/>
      <c r="P70" s="70"/>
      <c r="Q70" s="70"/>
      <c r="R70" s="70"/>
      <c r="S70" s="89"/>
      <c r="U70" s="82"/>
      <c r="V70" s="77"/>
      <c r="W70" s="69"/>
      <c r="X70" s="70"/>
      <c r="Y70" s="52"/>
    </row>
    <row r="71" spans="2:25" ht="15.75" customHeight="1">
      <c r="B71" s="29" t="s">
        <v>27</v>
      </c>
      <c r="C71" s="152" t="s">
        <v>28</v>
      </c>
      <c r="D71" s="153"/>
      <c r="E71" s="152" t="s">
        <v>29</v>
      </c>
      <c r="F71" s="153"/>
      <c r="G71" s="34"/>
      <c r="H71" s="26"/>
      <c r="I71" s="89"/>
      <c r="J71" s="70"/>
      <c r="K71" s="70"/>
      <c r="L71" s="70"/>
      <c r="M71" s="70"/>
      <c r="N71" s="70"/>
      <c r="O71" s="88"/>
      <c r="P71" s="70"/>
      <c r="Q71" s="70"/>
      <c r="R71" s="70"/>
      <c r="S71" s="70"/>
      <c r="U71" s="82"/>
      <c r="V71" s="77"/>
      <c r="W71" s="70"/>
      <c r="X71" s="69"/>
      <c r="Y71" s="52"/>
    </row>
    <row r="72" spans="2:25" s="6" customFormat="1" ht="15.75">
      <c r="B72" s="27" t="s">
        <v>100</v>
      </c>
      <c r="C72" s="162">
        <v>0.00525</v>
      </c>
      <c r="D72" s="111">
        <v>0.774</v>
      </c>
      <c r="E72" s="162">
        <f>C72/454*100</f>
        <v>0.001156387665198238</v>
      </c>
      <c r="F72" s="109">
        <f>D72/454*1000</f>
        <v>1.7048458149779735</v>
      </c>
      <c r="G72" s="26"/>
      <c r="H72" s="26"/>
      <c r="I72" s="89"/>
      <c r="J72" s="70"/>
      <c r="K72" s="70"/>
      <c r="L72" s="70"/>
      <c r="M72" s="70"/>
      <c r="N72" s="70"/>
      <c r="O72" s="70"/>
      <c r="P72" s="88"/>
      <c r="Q72" s="70"/>
      <c r="R72" s="70"/>
      <c r="S72" s="70"/>
      <c r="T72" s="70"/>
      <c r="U72" s="82"/>
      <c r="V72" s="77"/>
      <c r="W72" s="77"/>
      <c r="X72" s="77"/>
      <c r="Y72" s="51"/>
    </row>
    <row r="73" spans="2:25" s="6" customFormat="1" ht="16.5" customHeight="1">
      <c r="B73" s="27" t="s">
        <v>101</v>
      </c>
      <c r="C73" s="162">
        <v>0.0145</v>
      </c>
      <c r="D73" s="111">
        <v>0.7885</v>
      </c>
      <c r="E73" s="162">
        <f>C73/454*100</f>
        <v>0.003193832599118943</v>
      </c>
      <c r="F73" s="109">
        <f>D73/454*1000</f>
        <v>1.736784140969163</v>
      </c>
      <c r="G73" s="26"/>
      <c r="H73" s="26"/>
      <c r="I73" s="89"/>
      <c r="J73" s="70"/>
      <c r="K73" s="70"/>
      <c r="L73" s="70"/>
      <c r="M73" s="70"/>
      <c r="N73" s="70"/>
      <c r="O73" s="70"/>
      <c r="P73" s="70"/>
      <c r="Q73" s="88"/>
      <c r="R73" s="70"/>
      <c r="S73" s="70"/>
      <c r="T73" s="70"/>
      <c r="U73" s="82"/>
      <c r="V73" s="77"/>
      <c r="W73" s="77"/>
      <c r="X73" s="77"/>
      <c r="Y73" s="51"/>
    </row>
    <row r="74" spans="2:25" s="6" customFormat="1" ht="15.75">
      <c r="B74" s="27" t="s">
        <v>98</v>
      </c>
      <c r="C74" s="162">
        <v>0.0095</v>
      </c>
      <c r="D74" s="111">
        <v>0.8125</v>
      </c>
      <c r="E74" s="162">
        <f>C74/454*100</f>
        <v>0.002092511013215859</v>
      </c>
      <c r="F74" s="109">
        <f>D74/454*1000</f>
        <v>1.789647577092511</v>
      </c>
      <c r="G74" s="28"/>
      <c r="H74" s="26"/>
      <c r="I74" s="89"/>
      <c r="J74" s="70"/>
      <c r="K74" s="70"/>
      <c r="L74" s="70"/>
      <c r="M74" s="70"/>
      <c r="N74" s="70"/>
      <c r="O74" s="70"/>
      <c r="P74" s="70"/>
      <c r="Q74" s="70"/>
      <c r="R74" s="88"/>
      <c r="S74" s="70"/>
      <c r="T74" s="70"/>
      <c r="U74" s="82"/>
      <c r="V74" s="80"/>
      <c r="W74" s="70"/>
      <c r="X74" s="77"/>
      <c r="Y74" s="51"/>
    </row>
    <row r="75" spans="2:25" s="6" customFormat="1" ht="15.75" customHeight="1">
      <c r="B75" s="72"/>
      <c r="C75" s="15"/>
      <c r="D75" s="14"/>
      <c r="E75" s="84"/>
      <c r="F75" s="14"/>
      <c r="G75" s="26"/>
      <c r="H75" s="26"/>
      <c r="I75" s="89"/>
      <c r="J75" s="70"/>
      <c r="K75" s="70"/>
      <c r="L75" s="70"/>
      <c r="M75" s="70"/>
      <c r="N75" s="70"/>
      <c r="O75" s="88"/>
      <c r="P75" s="70"/>
      <c r="Q75" s="70"/>
      <c r="R75" s="70"/>
      <c r="S75" s="70"/>
      <c r="T75" s="70"/>
      <c r="U75" s="82"/>
      <c r="V75" s="77"/>
      <c r="W75" s="70"/>
      <c r="X75" s="77"/>
      <c r="Y75" s="51"/>
    </row>
    <row r="76" spans="2:25" ht="15.75">
      <c r="B76" s="29" t="s">
        <v>30</v>
      </c>
      <c r="C76" s="154" t="s">
        <v>28</v>
      </c>
      <c r="D76" s="154"/>
      <c r="E76" s="152" t="s">
        <v>31</v>
      </c>
      <c r="F76" s="153"/>
      <c r="G76" s="26"/>
      <c r="H76" s="26"/>
      <c r="I76" s="89"/>
      <c r="J76" s="70"/>
      <c r="K76" s="70"/>
      <c r="L76" s="70"/>
      <c r="M76" s="70"/>
      <c r="N76" s="70"/>
      <c r="O76" s="70"/>
      <c r="P76" s="88"/>
      <c r="Q76" s="70"/>
      <c r="R76" s="70"/>
      <c r="S76" s="70"/>
      <c r="T76" s="70"/>
      <c r="U76" s="82"/>
      <c r="V76" s="77"/>
      <c r="W76" s="70"/>
      <c r="X76" s="77"/>
      <c r="Y76" s="52"/>
    </row>
    <row r="77" spans="2:24" s="6" customFormat="1" ht="15.75">
      <c r="B77" s="27" t="s">
        <v>98</v>
      </c>
      <c r="C77" s="68">
        <v>0.0029</v>
      </c>
      <c r="D77" s="106">
        <v>0.1536</v>
      </c>
      <c r="E77" s="68">
        <f aca="true" t="shared" si="10" ref="E77:F79">C77/454*1000000</f>
        <v>6.387665198237885</v>
      </c>
      <c r="F77" s="102">
        <f t="shared" si="10"/>
        <v>338.3259911894273</v>
      </c>
      <c r="G77" s="28"/>
      <c r="H77" s="26"/>
      <c r="I77" s="95"/>
      <c r="J77" s="70"/>
      <c r="K77" s="70"/>
      <c r="L77" s="70"/>
      <c r="M77" s="70"/>
      <c r="N77" s="88"/>
      <c r="O77" s="70"/>
      <c r="P77" s="70"/>
      <c r="Q77" s="70"/>
      <c r="R77" s="70"/>
      <c r="S77" s="81"/>
      <c r="T77" s="82"/>
      <c r="U77" s="82"/>
      <c r="V77" s="77"/>
      <c r="W77" s="69"/>
      <c r="X77" s="70"/>
    </row>
    <row r="78" spans="2:24" s="6" customFormat="1" ht="15.75">
      <c r="B78" s="27" t="s">
        <v>102</v>
      </c>
      <c r="C78" s="68">
        <v>0.0027</v>
      </c>
      <c r="D78" s="106">
        <v>0.1515</v>
      </c>
      <c r="E78" s="68">
        <f t="shared" si="10"/>
        <v>5.947136563876652</v>
      </c>
      <c r="F78" s="102">
        <f t="shared" si="10"/>
        <v>333.7004405286343</v>
      </c>
      <c r="G78" s="35"/>
      <c r="H78" s="35"/>
      <c r="I78" s="22"/>
      <c r="J78" s="70"/>
      <c r="K78" s="70"/>
      <c r="L78" s="70"/>
      <c r="M78" s="70"/>
      <c r="N78" s="70"/>
      <c r="O78" s="88"/>
      <c r="P78" s="70"/>
      <c r="Q78" s="70"/>
      <c r="R78" s="70"/>
      <c r="S78" s="82"/>
      <c r="T78" s="81"/>
      <c r="U78" s="82"/>
      <c r="V78" s="77"/>
      <c r="W78" s="70"/>
      <c r="X78" s="69"/>
    </row>
    <row r="79" spans="2:24" s="6" customFormat="1" ht="15.75">
      <c r="B79" s="27" t="s">
        <v>106</v>
      </c>
      <c r="C79" s="68">
        <v>0.0024</v>
      </c>
      <c r="D79" s="106" t="s">
        <v>87</v>
      </c>
      <c r="E79" s="68">
        <f t="shared" si="10"/>
        <v>5.286343612334802</v>
      </c>
      <c r="F79" s="102" t="s">
        <v>87</v>
      </c>
      <c r="G79" s="35"/>
      <c r="H79" s="35"/>
      <c r="I79" s="22"/>
      <c r="J79" s="70"/>
      <c r="K79" s="70"/>
      <c r="L79" s="70"/>
      <c r="M79" s="70"/>
      <c r="N79" s="70"/>
      <c r="O79" s="88"/>
      <c r="P79" s="70"/>
      <c r="Q79" s="70"/>
      <c r="R79" s="70"/>
      <c r="S79" s="82"/>
      <c r="T79" s="81"/>
      <c r="U79" s="82"/>
      <c r="V79" s="77"/>
      <c r="W79" s="70"/>
      <c r="X79" s="69"/>
    </row>
    <row r="80" spans="2:24" s="6" customFormat="1" ht="15">
      <c r="B80" s="27"/>
      <c r="C80" s="123"/>
      <c r="D80" s="14"/>
      <c r="E80" s="123"/>
      <c r="F80" s="14"/>
      <c r="G80" s="26"/>
      <c r="H80" s="26"/>
      <c r="J80" s="70"/>
      <c r="K80" s="70"/>
      <c r="L80" s="70"/>
      <c r="M80" s="70"/>
      <c r="N80" s="70"/>
      <c r="O80" s="70"/>
      <c r="P80" s="88"/>
      <c r="Q80" s="70"/>
      <c r="R80" s="70"/>
      <c r="S80" s="82"/>
      <c r="T80" s="82"/>
      <c r="U80" s="81"/>
      <c r="V80" s="83"/>
      <c r="W80" s="49"/>
      <c r="X80" s="59"/>
    </row>
    <row r="81" spans="2:24" s="6" customFormat="1" ht="15.75" customHeight="1">
      <c r="B81" s="16"/>
      <c r="C81" s="23"/>
      <c r="D81" s="17"/>
      <c r="E81" s="17"/>
      <c r="F81" s="17"/>
      <c r="J81" s="70"/>
      <c r="K81" s="70"/>
      <c r="L81" s="70"/>
      <c r="M81" s="70"/>
      <c r="N81" s="70"/>
      <c r="O81" s="70"/>
      <c r="P81" s="70"/>
      <c r="Q81" s="88"/>
      <c r="R81" s="70"/>
      <c r="S81" s="81"/>
      <c r="T81" s="82"/>
      <c r="U81" s="80"/>
      <c r="V81" s="85"/>
      <c r="W81" s="49"/>
      <c r="X81" s="59"/>
    </row>
    <row r="82" spans="2:24" s="6" customFormat="1" ht="15.75" customHeight="1">
      <c r="B82" s="16"/>
      <c r="C82" s="23"/>
      <c r="D82" s="17"/>
      <c r="E82" s="17"/>
      <c r="F82" s="17"/>
      <c r="J82" s="89"/>
      <c r="K82" s="70"/>
      <c r="L82" s="70"/>
      <c r="M82" s="70"/>
      <c r="N82" s="70"/>
      <c r="O82" s="70"/>
      <c r="P82" s="70"/>
      <c r="Q82" s="70"/>
      <c r="R82" s="69"/>
      <c r="S82" s="82"/>
      <c r="T82" s="81"/>
      <c r="U82" s="83"/>
      <c r="V82" s="86"/>
      <c r="W82" s="49"/>
      <c r="X82" s="59"/>
    </row>
    <row r="83" spans="2:24" s="6" customFormat="1" ht="15.75" customHeight="1">
      <c r="B83" s="21" t="s">
        <v>32</v>
      </c>
      <c r="C83" s="23"/>
      <c r="D83" s="17"/>
      <c r="E83" s="17"/>
      <c r="F83" s="17"/>
      <c r="J83" s="95"/>
      <c r="K83"/>
      <c r="L83"/>
      <c r="M83"/>
      <c r="N83"/>
      <c r="O83"/>
      <c r="P83"/>
      <c r="Q83"/>
      <c r="R83"/>
      <c r="S83" s="78"/>
      <c r="T83" s="87"/>
      <c r="U83" s="83"/>
      <c r="V83" s="63"/>
      <c r="W83" s="49"/>
      <c r="X83" s="59"/>
    </row>
    <row r="84" spans="2:24" s="6" customFormat="1" ht="16.5" customHeight="1" thickBot="1">
      <c r="B84" s="18"/>
      <c r="C84" s="18"/>
      <c r="D84" s="48" t="s">
        <v>33</v>
      </c>
      <c r="E84" s="48" t="s">
        <v>34</v>
      </c>
      <c r="F84" s="48" t="s">
        <v>35</v>
      </c>
      <c r="G84" s="48" t="s">
        <v>36</v>
      </c>
      <c r="H84" s="48" t="s">
        <v>37</v>
      </c>
      <c r="I84" s="48" t="s">
        <v>38</v>
      </c>
      <c r="J84" s="48" t="s">
        <v>39</v>
      </c>
      <c r="K84" s="48" t="s">
        <v>40</v>
      </c>
      <c r="L84" s="54"/>
      <c r="M84" s="49"/>
      <c r="N84" s="62"/>
      <c r="O84" s="62"/>
      <c r="P84" s="62"/>
      <c r="Q84" s="62"/>
      <c r="R84" s="62"/>
      <c r="S84" s="61"/>
      <c r="T84" s="62"/>
      <c r="U84" s="62"/>
      <c r="V84" s="63"/>
      <c r="W84" s="49"/>
      <c r="X84" s="59"/>
    </row>
    <row r="85" spans="2:24" s="6" customFormat="1" ht="12.75" customHeight="1" thickBot="1">
      <c r="B85" s="20"/>
      <c r="C85" s="20" t="s">
        <v>41</v>
      </c>
      <c r="D85" s="90" t="s">
        <v>42</v>
      </c>
      <c r="E85" s="91">
        <v>1.1092</v>
      </c>
      <c r="F85" s="91">
        <v>0.0088</v>
      </c>
      <c r="G85" s="91">
        <v>1.4261</v>
      </c>
      <c r="H85" s="91">
        <v>1.0118</v>
      </c>
      <c r="I85" s="91">
        <v>0.7518</v>
      </c>
      <c r="J85" s="91">
        <v>0.7493</v>
      </c>
      <c r="K85" s="91">
        <v>0.1289</v>
      </c>
      <c r="L85" s="49"/>
      <c r="M85" s="49"/>
      <c r="N85" s="62"/>
      <c r="O85" s="62"/>
      <c r="P85" s="62"/>
      <c r="Q85" s="62"/>
      <c r="R85" s="62"/>
      <c r="S85" s="62"/>
      <c r="T85" s="61"/>
      <c r="U85" s="62"/>
      <c r="V85" s="64"/>
      <c r="W85" s="49"/>
      <c r="X85" s="60"/>
    </row>
    <row r="86" spans="2:23" s="6" customFormat="1" ht="16.5" customHeight="1">
      <c r="B86" s="19"/>
      <c r="C86" s="19" t="s">
        <v>43</v>
      </c>
      <c r="D86" s="126">
        <v>0.9016</v>
      </c>
      <c r="E86" s="92" t="s">
        <v>87</v>
      </c>
      <c r="F86" s="92">
        <v>0.008</v>
      </c>
      <c r="G86" s="92">
        <v>1.2857</v>
      </c>
      <c r="H86" s="92">
        <v>0.9122</v>
      </c>
      <c r="I86" s="92">
        <v>0.6778</v>
      </c>
      <c r="J86" s="92">
        <v>0.6755</v>
      </c>
      <c r="K86" s="126">
        <v>0.1162</v>
      </c>
      <c r="L86" s="39"/>
      <c r="M86" s="49"/>
      <c r="N86" s="62"/>
      <c r="O86" s="62"/>
      <c r="P86" s="62"/>
      <c r="Q86" s="62"/>
      <c r="R86" s="62"/>
      <c r="S86" s="62"/>
      <c r="T86" s="62"/>
      <c r="U86" s="61"/>
      <c r="V86" s="49"/>
      <c r="W86" s="39"/>
    </row>
    <row r="87" spans="2:23" s="6" customFormat="1" ht="15.75" customHeight="1" thickBot="1">
      <c r="B87" s="20"/>
      <c r="C87" s="20" t="s">
        <v>44</v>
      </c>
      <c r="D87" s="125">
        <v>113.34</v>
      </c>
      <c r="E87" s="91">
        <v>125.7167</v>
      </c>
      <c r="F87" s="91" t="s">
        <v>87</v>
      </c>
      <c r="G87" s="91">
        <v>161.6342</v>
      </c>
      <c r="H87" s="91">
        <v>114.6818</v>
      </c>
      <c r="I87" s="125">
        <v>85.2052</v>
      </c>
      <c r="J87" s="91">
        <v>84.9257</v>
      </c>
      <c r="K87" s="125">
        <v>14.6045</v>
      </c>
      <c r="L87" s="49"/>
      <c r="M87" s="61"/>
      <c r="N87" s="62"/>
      <c r="O87" s="62"/>
      <c r="P87" s="62"/>
      <c r="Q87" s="62"/>
      <c r="R87" s="62"/>
      <c r="S87" s="62"/>
      <c r="T87" s="62"/>
      <c r="U87" s="58"/>
      <c r="V87" s="59"/>
      <c r="W87" s="49"/>
    </row>
    <row r="88" spans="2:23" s="6" customFormat="1" ht="16.5" thickBot="1">
      <c r="B88" s="19"/>
      <c r="C88" s="19" t="s">
        <v>45</v>
      </c>
      <c r="D88" s="92">
        <v>0.7012</v>
      </c>
      <c r="E88" s="92">
        <v>0.7778</v>
      </c>
      <c r="F88" s="126">
        <v>0.0062</v>
      </c>
      <c r="G88" s="92" t="s">
        <v>42</v>
      </c>
      <c r="H88" s="126">
        <v>0.7095</v>
      </c>
      <c r="I88" s="92">
        <v>0.5271</v>
      </c>
      <c r="J88" s="92">
        <v>0.5254</v>
      </c>
      <c r="K88" s="92">
        <v>0.0904</v>
      </c>
      <c r="L88" s="49"/>
      <c r="M88" s="62"/>
      <c r="N88" s="61"/>
      <c r="O88" s="62"/>
      <c r="P88" s="62"/>
      <c r="Q88" s="62"/>
      <c r="R88" s="62"/>
      <c r="S88" s="62"/>
      <c r="T88" s="62"/>
      <c r="U88" s="58"/>
      <c r="V88" s="59"/>
      <c r="W88" s="49"/>
    </row>
    <row r="89" spans="2:23" s="6" customFormat="1" ht="16.5" thickBot="1">
      <c r="B89" s="20"/>
      <c r="C89" s="20" t="s">
        <v>46</v>
      </c>
      <c r="D89" s="125">
        <v>0.9883</v>
      </c>
      <c r="E89" s="91">
        <v>1.0962</v>
      </c>
      <c r="F89" s="91">
        <v>0.0087</v>
      </c>
      <c r="G89" s="91">
        <v>1.4094</v>
      </c>
      <c r="H89" s="91" t="s">
        <v>42</v>
      </c>
      <c r="I89" s="125">
        <v>0.743</v>
      </c>
      <c r="J89" s="125">
        <v>0.7405</v>
      </c>
      <c r="K89" s="125">
        <v>0.1273</v>
      </c>
      <c r="L89" s="49"/>
      <c r="M89" s="62"/>
      <c r="N89" s="62"/>
      <c r="O89" s="61"/>
      <c r="P89" s="62"/>
      <c r="Q89" s="62"/>
      <c r="R89" s="62"/>
      <c r="S89" s="62"/>
      <c r="T89" s="62"/>
      <c r="U89" s="57"/>
      <c r="V89" s="59"/>
      <c r="W89" s="39"/>
    </row>
    <row r="90" spans="2:23" s="6" customFormat="1" ht="16.5" thickBot="1">
      <c r="B90" s="19"/>
      <c r="C90" s="19" t="s">
        <v>47</v>
      </c>
      <c r="D90" s="92">
        <v>1.3302</v>
      </c>
      <c r="E90" s="92">
        <v>1.4755</v>
      </c>
      <c r="F90" s="92">
        <v>0.0117</v>
      </c>
      <c r="G90" s="126">
        <v>1.897</v>
      </c>
      <c r="H90" s="126">
        <v>1.3459</v>
      </c>
      <c r="I90" s="126" t="s">
        <v>87</v>
      </c>
      <c r="J90" s="92">
        <v>0.9967</v>
      </c>
      <c r="K90" s="92">
        <v>0.1714</v>
      </c>
      <c r="L90" s="49"/>
      <c r="M90" s="62"/>
      <c r="N90" s="62"/>
      <c r="O90" s="62"/>
      <c r="P90" s="61"/>
      <c r="Q90" s="62"/>
      <c r="R90" s="62"/>
      <c r="S90" s="62"/>
      <c r="T90" s="62"/>
      <c r="U90" s="58"/>
      <c r="V90" s="60"/>
      <c r="W90" s="49"/>
    </row>
    <row r="91" spans="2:23" s="6" customFormat="1" ht="15.75">
      <c r="B91" s="20"/>
      <c r="C91" s="20" t="s">
        <v>48</v>
      </c>
      <c r="D91" s="125">
        <v>1.3346</v>
      </c>
      <c r="E91" s="91">
        <v>1.4803</v>
      </c>
      <c r="F91" s="91">
        <v>0.0118</v>
      </c>
      <c r="G91" s="125">
        <v>1.9032</v>
      </c>
      <c r="H91" s="91">
        <v>1.3504</v>
      </c>
      <c r="I91" s="91">
        <v>1.0033</v>
      </c>
      <c r="J91" s="91" t="s">
        <v>87</v>
      </c>
      <c r="K91" s="125">
        <v>0.172</v>
      </c>
      <c r="L91" s="49"/>
      <c r="M91" s="62"/>
      <c r="N91" s="62"/>
      <c r="O91" s="62"/>
      <c r="P91" s="62"/>
      <c r="Q91" s="61"/>
      <c r="R91" s="62"/>
      <c r="S91" s="62"/>
      <c r="T91" s="62"/>
      <c r="U91" s="49"/>
      <c r="V91" s="39"/>
      <c r="W91" s="49"/>
    </row>
    <row r="92" spans="2:24" s="6" customFormat="1" ht="15.75">
      <c r="B92" s="19"/>
      <c r="C92" s="19" t="s">
        <v>49</v>
      </c>
      <c r="D92" s="126">
        <v>7.7606</v>
      </c>
      <c r="E92" s="92">
        <v>8.6081</v>
      </c>
      <c r="F92" s="126">
        <v>0.0685</v>
      </c>
      <c r="G92" s="92">
        <v>11.0674</v>
      </c>
      <c r="H92" s="92">
        <v>7.8525</v>
      </c>
      <c r="I92" s="92">
        <v>5.8342</v>
      </c>
      <c r="J92" s="92">
        <v>5.815</v>
      </c>
      <c r="K92" s="92" t="s">
        <v>42</v>
      </c>
      <c r="L92" s="49"/>
      <c r="M92" s="62"/>
      <c r="N92" s="83"/>
      <c r="O92" s="83"/>
      <c r="P92" s="83"/>
      <c r="Q92" s="83"/>
      <c r="R92" s="85"/>
      <c r="S92" s="83"/>
      <c r="T92" s="83"/>
      <c r="U92" s="114"/>
      <c r="V92" s="116"/>
      <c r="W92" s="114"/>
      <c r="X92" s="51"/>
    </row>
    <row r="93" spans="2:24" ht="15.75">
      <c r="B93" s="8"/>
      <c r="C93" s="9"/>
      <c r="D93" s="9"/>
      <c r="E93" s="9"/>
      <c r="F93" s="9"/>
      <c r="L93" s="49"/>
      <c r="M93" s="62"/>
      <c r="N93" s="83"/>
      <c r="O93" s="83"/>
      <c r="P93" s="83"/>
      <c r="Q93" s="83"/>
      <c r="R93" s="83"/>
      <c r="S93" s="85"/>
      <c r="T93" s="83"/>
      <c r="U93" s="115"/>
      <c r="V93" s="52"/>
      <c r="W93" s="52"/>
      <c r="X93" s="52"/>
    </row>
    <row r="94" spans="2:24" ht="16.5" customHeight="1">
      <c r="B94" s="10" t="s">
        <v>50</v>
      </c>
      <c r="E94" s="40"/>
      <c r="F94" s="40"/>
      <c r="G94" s="41"/>
      <c r="H94" s="41"/>
      <c r="I94" s="40"/>
      <c r="J94" s="40"/>
      <c r="M94" s="83"/>
      <c r="N94" s="83"/>
      <c r="O94" s="83"/>
      <c r="P94" s="83"/>
      <c r="Q94" s="83"/>
      <c r="R94" s="83"/>
      <c r="S94" s="83"/>
      <c r="T94" s="85"/>
      <c r="U94" s="115"/>
      <c r="V94" s="52"/>
      <c r="W94" s="52"/>
      <c r="X94" s="52"/>
    </row>
    <row r="95" spans="2:24" ht="16.5" customHeight="1">
      <c r="B95" s="1" t="s">
        <v>103</v>
      </c>
      <c r="E95" s="40"/>
      <c r="F95" s="40"/>
      <c r="G95" s="41"/>
      <c r="H95" s="41"/>
      <c r="I95" s="40"/>
      <c r="J95" s="40"/>
      <c r="M95" s="83"/>
      <c r="N95" s="83"/>
      <c r="O95" s="83"/>
      <c r="P95" s="83"/>
      <c r="Q95" s="83"/>
      <c r="R95" s="83"/>
      <c r="S95" s="83"/>
      <c r="T95" s="85"/>
      <c r="U95" s="115"/>
      <c r="V95" s="52"/>
      <c r="W95" s="52"/>
      <c r="X95" s="52"/>
    </row>
    <row r="96" spans="2:24" ht="15.75" customHeight="1">
      <c r="B96" s="1" t="s">
        <v>51</v>
      </c>
      <c r="E96" s="40"/>
      <c r="F96" s="43"/>
      <c r="G96" s="44"/>
      <c r="H96" s="45"/>
      <c r="I96" s="40"/>
      <c r="J96" s="40"/>
      <c r="K96" s="52"/>
      <c r="L96" s="52"/>
      <c r="M96" s="116"/>
      <c r="N96" s="115"/>
      <c r="O96" s="115"/>
      <c r="P96" s="115"/>
      <c r="Q96" s="115"/>
      <c r="R96" s="115"/>
      <c r="S96" s="115"/>
      <c r="T96" s="115"/>
      <c r="U96" s="112"/>
      <c r="V96" s="52"/>
      <c r="W96" s="52"/>
      <c r="X96" s="52"/>
    </row>
    <row r="97" spans="2:24" ht="15.75" customHeight="1">
      <c r="B97" s="1" t="s">
        <v>96</v>
      </c>
      <c r="E97" s="40"/>
      <c r="F97" s="43"/>
      <c r="G97" s="44"/>
      <c r="H97" s="45"/>
      <c r="I97" s="40"/>
      <c r="J97" s="40"/>
      <c r="K97" s="52"/>
      <c r="L97" s="52"/>
      <c r="M97" s="116"/>
      <c r="N97" s="115"/>
      <c r="O97" s="115"/>
      <c r="P97" s="115"/>
      <c r="Q97" s="115"/>
      <c r="R97" s="115"/>
      <c r="S97" s="115"/>
      <c r="T97" s="115"/>
      <c r="U97" s="112"/>
      <c r="V97" s="52"/>
      <c r="W97" s="52"/>
      <c r="X97" s="52"/>
    </row>
    <row r="98" spans="2:24" ht="15" customHeight="1">
      <c r="B98" s="1" t="s">
        <v>52</v>
      </c>
      <c r="E98" s="40"/>
      <c r="F98" s="42"/>
      <c r="G98" s="41"/>
      <c r="H98" s="41"/>
      <c r="I98" s="40"/>
      <c r="J98" s="40"/>
      <c r="K98" s="52"/>
      <c r="L98" s="52"/>
      <c r="M98" s="117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2"/>
    </row>
    <row r="99" spans="2:24" ht="15">
      <c r="B99" s="1" t="s">
        <v>53</v>
      </c>
      <c r="E99" s="40"/>
      <c r="F99" s="40"/>
      <c r="G99" s="41"/>
      <c r="H99" s="41"/>
      <c r="I99" s="40"/>
      <c r="J99" s="40"/>
      <c r="K99" s="52"/>
      <c r="L99" s="117"/>
      <c r="M99" s="113"/>
      <c r="N99" s="117"/>
      <c r="O99" s="113"/>
      <c r="P99" s="113"/>
      <c r="Q99" s="113"/>
      <c r="R99" s="113"/>
      <c r="S99" s="113"/>
      <c r="T99" s="113"/>
      <c r="U99" s="121"/>
      <c r="V99" s="113"/>
      <c r="W99" s="113"/>
      <c r="X99" s="52"/>
    </row>
    <row r="100" spans="2:24" ht="15">
      <c r="B100" s="1" t="s">
        <v>54</v>
      </c>
      <c r="E100" s="40"/>
      <c r="F100" s="40"/>
      <c r="G100" s="41"/>
      <c r="H100" s="41"/>
      <c r="I100" s="40"/>
      <c r="J100" s="40"/>
      <c r="K100" s="52"/>
      <c r="L100" s="113"/>
      <c r="M100" s="113"/>
      <c r="N100" s="113"/>
      <c r="O100" s="117"/>
      <c r="P100" s="113"/>
      <c r="Q100" s="113"/>
      <c r="R100" s="113"/>
      <c r="S100" s="113"/>
      <c r="T100" s="113"/>
      <c r="U100" s="113"/>
      <c r="V100" s="113"/>
      <c r="W100" s="113"/>
      <c r="X100" s="52"/>
    </row>
    <row r="101" spans="2:24" ht="15">
      <c r="B101" s="1" t="s">
        <v>55</v>
      </c>
      <c r="J101" s="52"/>
      <c r="K101" s="52"/>
      <c r="L101" s="113"/>
      <c r="M101" s="113"/>
      <c r="N101" s="113"/>
      <c r="O101" s="113"/>
      <c r="P101" s="117"/>
      <c r="Q101" s="113"/>
      <c r="R101" s="113"/>
      <c r="S101" s="113"/>
      <c r="T101" s="113"/>
      <c r="U101" s="113"/>
      <c r="V101" s="113"/>
      <c r="W101" s="113"/>
      <c r="X101" s="52"/>
    </row>
    <row r="102" spans="2:24" ht="15">
      <c r="B102" s="1" t="s">
        <v>56</v>
      </c>
      <c r="J102" s="52"/>
      <c r="K102" s="118"/>
      <c r="L102" s="113"/>
      <c r="M102" s="117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52"/>
    </row>
    <row r="103" spans="2:24" ht="15">
      <c r="B103" s="1" t="s">
        <v>57</v>
      </c>
      <c r="J103" s="52"/>
      <c r="K103" s="113"/>
      <c r="L103" s="113"/>
      <c r="M103" s="117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52"/>
    </row>
    <row r="104" spans="2:24" ht="15">
      <c r="B104" s="1" t="s">
        <v>58</v>
      </c>
      <c r="J104" s="52"/>
      <c r="K104" s="113"/>
      <c r="L104" s="113"/>
      <c r="M104" s="113"/>
      <c r="N104" s="117"/>
      <c r="O104" s="113"/>
      <c r="P104" s="113"/>
      <c r="Q104" s="113"/>
      <c r="R104" s="113"/>
      <c r="S104" s="113"/>
      <c r="T104" s="113"/>
      <c r="U104" s="113"/>
      <c r="V104" s="117"/>
      <c r="W104" s="113"/>
      <c r="X104" s="52"/>
    </row>
    <row r="105" spans="2:24" ht="15">
      <c r="B105" s="1" t="s">
        <v>59</v>
      </c>
      <c r="J105" s="52"/>
      <c r="K105" s="113"/>
      <c r="L105" s="113"/>
      <c r="M105" s="113"/>
      <c r="N105" s="113"/>
      <c r="O105" s="117"/>
      <c r="P105" s="113"/>
      <c r="Q105" s="113"/>
      <c r="R105" s="113"/>
      <c r="S105" s="113"/>
      <c r="T105" s="113"/>
      <c r="U105" s="113"/>
      <c r="V105" s="113"/>
      <c r="W105" s="117"/>
      <c r="X105" s="52"/>
    </row>
    <row r="106" spans="2:24" ht="15">
      <c r="B106" s="1" t="s">
        <v>60</v>
      </c>
      <c r="J106" s="52"/>
      <c r="K106" s="113"/>
      <c r="L106" s="113"/>
      <c r="M106" s="113"/>
      <c r="N106" s="113"/>
      <c r="O106" s="113"/>
      <c r="P106" s="117"/>
      <c r="Q106" s="113"/>
      <c r="R106" s="113"/>
      <c r="S106" s="113"/>
      <c r="T106" s="113"/>
      <c r="U106" s="113"/>
      <c r="V106" s="52"/>
      <c r="W106" s="52"/>
      <c r="X106" s="52"/>
    </row>
    <row r="107" spans="2:24" ht="15">
      <c r="B107" s="1" t="s">
        <v>61</v>
      </c>
      <c r="J107" s="52"/>
      <c r="K107" s="113"/>
      <c r="L107" s="113"/>
      <c r="M107" s="113"/>
      <c r="N107" s="113"/>
      <c r="O107" s="113"/>
      <c r="P107" s="113"/>
      <c r="Q107" s="117"/>
      <c r="R107" s="113"/>
      <c r="S107" s="113"/>
      <c r="T107" s="113"/>
      <c r="U107" s="118"/>
      <c r="V107" s="52"/>
      <c r="W107" s="52"/>
      <c r="X107" s="52"/>
    </row>
    <row r="108" spans="2:24" ht="15">
      <c r="B108" s="1" t="s">
        <v>62</v>
      </c>
      <c r="J108" s="52"/>
      <c r="K108" s="113"/>
      <c r="L108" s="113"/>
      <c r="M108" s="113"/>
      <c r="N108" s="113"/>
      <c r="O108" s="113"/>
      <c r="P108" s="113"/>
      <c r="Q108" s="113"/>
      <c r="R108" s="117"/>
      <c r="S108" s="113"/>
      <c r="T108" s="113"/>
      <c r="U108" s="52"/>
      <c r="V108" s="52"/>
      <c r="W108" s="52"/>
      <c r="X108" s="52"/>
    </row>
    <row r="109" spans="2:23" ht="15">
      <c r="B109" s="1" t="s">
        <v>63</v>
      </c>
      <c r="J109" s="52"/>
      <c r="K109" s="113"/>
      <c r="L109" s="113"/>
      <c r="M109" s="113"/>
      <c r="N109" s="113"/>
      <c r="O109" s="113"/>
      <c r="P109" s="113"/>
      <c r="Q109" s="113"/>
      <c r="R109" s="113"/>
      <c r="S109" s="117"/>
      <c r="T109" s="113"/>
      <c r="U109" s="52"/>
      <c r="V109" s="52"/>
      <c r="W109" s="52"/>
    </row>
    <row r="110" spans="2:23" ht="15">
      <c r="B110" s="1" t="s">
        <v>64</v>
      </c>
      <c r="J110" s="52"/>
      <c r="K110" s="52"/>
      <c r="L110" s="113"/>
      <c r="M110" s="113"/>
      <c r="N110" s="113"/>
      <c r="O110" s="113"/>
      <c r="P110" s="113"/>
      <c r="Q110" s="113"/>
      <c r="R110" s="113"/>
      <c r="S110" s="113"/>
      <c r="T110" s="117"/>
      <c r="U110" s="52"/>
      <c r="V110" s="52"/>
      <c r="W110" s="52"/>
    </row>
    <row r="111" spans="2:23" ht="15">
      <c r="B111" s="1" t="s">
        <v>65</v>
      </c>
      <c r="J111" s="52"/>
      <c r="K111" s="52"/>
      <c r="L111" s="113"/>
      <c r="M111" s="113"/>
      <c r="N111" s="113"/>
      <c r="O111" s="117"/>
      <c r="P111" s="113"/>
      <c r="Q111" s="113"/>
      <c r="R111" s="113"/>
      <c r="S111" s="113"/>
      <c r="T111" s="113"/>
      <c r="U111" s="52"/>
      <c r="V111" s="52"/>
      <c r="W111" s="52"/>
    </row>
    <row r="112" spans="2:22" ht="15">
      <c r="B112" s="1"/>
      <c r="J112" s="52"/>
      <c r="K112" s="52"/>
      <c r="L112" s="113"/>
      <c r="M112" s="113"/>
      <c r="N112" s="113"/>
      <c r="O112" s="113"/>
      <c r="P112" s="117"/>
      <c r="Q112" s="113"/>
      <c r="R112" s="113"/>
      <c r="S112" s="113"/>
      <c r="T112" s="113"/>
      <c r="U112" s="52"/>
      <c r="V112" s="52"/>
    </row>
    <row r="113" spans="10:22" ht="15">
      <c r="J113" s="52"/>
      <c r="K113" s="52"/>
      <c r="L113" s="113"/>
      <c r="M113" s="113"/>
      <c r="N113" s="113"/>
      <c r="O113" s="113"/>
      <c r="P113" s="113"/>
      <c r="Q113" s="117"/>
      <c r="R113" s="113"/>
      <c r="S113" s="113"/>
      <c r="T113" s="113"/>
      <c r="U113" s="52"/>
      <c r="V113" s="52"/>
    </row>
    <row r="114" spans="2:22" ht="15">
      <c r="B114" s="155" t="s">
        <v>66</v>
      </c>
      <c r="C114" s="147"/>
      <c r="D114" s="147"/>
      <c r="E114" s="147"/>
      <c r="F114" s="147"/>
      <c r="J114" s="52"/>
      <c r="K114" s="52"/>
      <c r="L114" s="52"/>
      <c r="M114" s="113"/>
      <c r="N114" s="113"/>
      <c r="O114" s="113"/>
      <c r="P114" s="113"/>
      <c r="Q114" s="113"/>
      <c r="R114" s="117"/>
      <c r="S114" s="113"/>
      <c r="T114" s="113"/>
      <c r="U114" s="52"/>
      <c r="V114" s="52"/>
    </row>
    <row r="115" spans="2:22" ht="15">
      <c r="B115" s="146" t="s">
        <v>67</v>
      </c>
      <c r="C115" s="147"/>
      <c r="D115" s="147"/>
      <c r="E115" s="147"/>
      <c r="F115" s="147"/>
      <c r="J115" s="52"/>
      <c r="K115" s="52"/>
      <c r="L115" s="52"/>
      <c r="M115" s="113"/>
      <c r="N115" s="113"/>
      <c r="O115" s="113"/>
      <c r="P115" s="113"/>
      <c r="Q115" s="113"/>
      <c r="R115" s="113"/>
      <c r="S115" s="117"/>
      <c r="T115" s="113"/>
      <c r="U115" s="52"/>
      <c r="V115" s="52"/>
    </row>
    <row r="116" spans="2:22" ht="78" customHeight="1">
      <c r="B116" s="146" t="s">
        <v>68</v>
      </c>
      <c r="C116" s="147"/>
      <c r="D116" s="147"/>
      <c r="E116" s="147"/>
      <c r="F116" s="147"/>
      <c r="J116" s="52"/>
      <c r="K116" s="52"/>
      <c r="L116" s="52"/>
      <c r="M116" s="113"/>
      <c r="N116" s="113"/>
      <c r="O116" s="113"/>
      <c r="P116" s="113"/>
      <c r="Q116" s="113"/>
      <c r="R116" s="113"/>
      <c r="S116" s="113"/>
      <c r="T116" s="117"/>
      <c r="U116" s="52"/>
      <c r="V116" s="52"/>
    </row>
    <row r="117" spans="2:21" ht="15">
      <c r="B117" s="146" t="s">
        <v>69</v>
      </c>
      <c r="C117" s="147"/>
      <c r="D117" s="147"/>
      <c r="E117" s="147"/>
      <c r="F117" s="147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5">
      <c r="B118" s="146" t="s">
        <v>70</v>
      </c>
      <c r="C118" s="147"/>
      <c r="D118" s="147"/>
      <c r="E118" s="147"/>
      <c r="F118" s="147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5">
      <c r="B119" s="146" t="s">
        <v>71</v>
      </c>
      <c r="C119" s="147"/>
      <c r="D119" s="147"/>
      <c r="E119" s="147"/>
      <c r="F119" s="147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5">
      <c r="B120" s="146" t="s">
        <v>72</v>
      </c>
      <c r="C120" s="147"/>
      <c r="D120" s="147"/>
      <c r="E120" s="147"/>
      <c r="F120" s="147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6" ht="15">
      <c r="B121" s="148" t="s">
        <v>73</v>
      </c>
      <c r="C121" s="147"/>
      <c r="D121" s="147"/>
      <c r="E121" s="147"/>
      <c r="F121" s="147"/>
    </row>
    <row r="123" spans="2:6" ht="15.75">
      <c r="B123" s="50" t="s">
        <v>74</v>
      </c>
      <c r="C123" s="149"/>
      <c r="D123" s="150"/>
      <c r="E123" s="150"/>
      <c r="F123" s="151"/>
    </row>
    <row r="124" spans="2:6" ht="30.75" customHeight="1">
      <c r="B124" s="50" t="s">
        <v>75</v>
      </c>
      <c r="C124" s="145" t="s">
        <v>76</v>
      </c>
      <c r="D124" s="145"/>
      <c r="E124" s="145" t="s">
        <v>77</v>
      </c>
      <c r="F124" s="145"/>
    </row>
    <row r="125" spans="2:6" ht="30.75" customHeight="1">
      <c r="B125" s="50" t="s">
        <v>78</v>
      </c>
      <c r="C125" s="145" t="s">
        <v>79</v>
      </c>
      <c r="D125" s="145"/>
      <c r="E125" s="145" t="s">
        <v>80</v>
      </c>
      <c r="F125" s="145"/>
    </row>
    <row r="126" spans="2:6" ht="15" customHeight="1">
      <c r="B126" s="144" t="s">
        <v>81</v>
      </c>
      <c r="C126" s="145" t="s">
        <v>82</v>
      </c>
      <c r="D126" s="145"/>
      <c r="E126" s="145" t="s">
        <v>83</v>
      </c>
      <c r="F126" s="145"/>
    </row>
    <row r="127" spans="2:6" ht="15">
      <c r="B127" s="144"/>
      <c r="C127" s="145"/>
      <c r="D127" s="145"/>
      <c r="E127" s="145"/>
      <c r="F127" s="145"/>
    </row>
  </sheetData>
  <sheetProtection/>
  <mergeCells count="47">
    <mergeCell ref="C16:D16"/>
    <mergeCell ref="E16:F16"/>
    <mergeCell ref="C46:D46"/>
    <mergeCell ref="E46:F46"/>
    <mergeCell ref="C36:D36"/>
    <mergeCell ref="E36:F36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56:D56"/>
    <mergeCell ref="E56:F56"/>
    <mergeCell ref="C61:D61"/>
    <mergeCell ref="E61:F61"/>
    <mergeCell ref="C41:D41"/>
    <mergeCell ref="E41:F41"/>
    <mergeCell ref="C51:D51"/>
    <mergeCell ref="E51:F51"/>
    <mergeCell ref="B117:F117"/>
    <mergeCell ref="B118:F118"/>
    <mergeCell ref="C71:D71"/>
    <mergeCell ref="E71:F71"/>
    <mergeCell ref="C123:F123"/>
    <mergeCell ref="C124:D124"/>
    <mergeCell ref="C66:D66"/>
    <mergeCell ref="E66:F66"/>
    <mergeCell ref="E124:F124"/>
    <mergeCell ref="C76:D76"/>
    <mergeCell ref="E76:F76"/>
    <mergeCell ref="B114:F114"/>
    <mergeCell ref="B115:F115"/>
    <mergeCell ref="B116:F116"/>
    <mergeCell ref="C21:D21"/>
    <mergeCell ref="E21:F21"/>
    <mergeCell ref="B126:B127"/>
    <mergeCell ref="C126:D127"/>
    <mergeCell ref="E126:F127"/>
    <mergeCell ref="B119:F119"/>
    <mergeCell ref="B120:F120"/>
    <mergeCell ref="B121:F121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2016-03-15T07:42:14Z</dcterms:modified>
  <cp:category/>
  <cp:version/>
  <cp:contentType/>
  <cp:contentStatus/>
</cp:coreProperties>
</file>