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<sst xmlns="http://schemas.openxmlformats.org/spreadsheetml/2006/main" count="346" uniqueCount="129">
  <si>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</si>
  <si>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</si>
  <si>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</si>
  <si>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</si>
  <si>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</si>
  <si>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</si>
  <si>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</si>
  <si>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</si>
  <si>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</si>
  <si>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</si>
  <si>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</si>
  <si>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</si>
  <si>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</si>
  <si>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</si>
  <si>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</si>
  <si>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</si>
  <si>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</si>
  <si>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</si>
  <si>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</si>
  <si>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</si>
  <si>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</si>
  <si>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</si>
  <si>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</si>
  <si>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</si>
  <si>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</si>
  <si>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</si>
  <si>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</si>
  <si>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</si>
  <si>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</si>
  <si>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</si>
  <si>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</si>
  <si>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</si>
  <si>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</si>
  <si>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</si>
  <si>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</si>
  <si>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</si>
  <si>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</si>
  <si>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</si>
  <si>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</si>
  <si>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</si>
  <si>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</si>
  <si>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</si>
  <si>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</si>
  <si>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</si>
  <si>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</si>
  <si>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</si>
  <si>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</si>
  <si>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</si>
  <si>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</si>
  <si>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</si>
  <si>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</si>
  <si>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</si>
  <si>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</si>
  <si>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</si>
  <si>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</si>
  <si>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</si>
  <si>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</si>
  <si>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</si>
  <si>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</si>
  <si>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</si>
  <si>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</si>
  <si>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</si>
  <si>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</si>
  <si>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</si>
  <si>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</si>
  <si>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</si>
  <si>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</si>
  <si>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</si>
  <si>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</si>
  <si>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</si>
  <si>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</si>
  <si>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</si>
  <si>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</si>
  <si>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</si>
  <si>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</si>
  <si>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</si>
  <si>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</si>
  <si>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</si>
  <si>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</si>
  <si>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</si>
  <si>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</si>
  <si>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</si>
  <si>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</si>
  <si>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</si>
  <si>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</si>
  <si>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</si>
  <si>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</si>
  <si>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</si>
  <si>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</si>
  <si>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</si>
  <si>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</si>
  <si>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</si>
  <si>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</si>
  <si>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</si>
  <si>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</si>
  <si>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</si>
  <si>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</si>
  <si>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</si>
  <si>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</si>
  <si>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</si>
  <si>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</si>
  <si>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</si>
  <si>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</si>
  <si>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</si>
  <si>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</si>
  <si>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</si>
  <si>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</si>
  <si>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</si>
  <si>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</si>
  <si>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Березень'22</t>
  </si>
  <si>
    <t>Euronext - Березень '22 (€/МT)</t>
  </si>
  <si>
    <t>Euronext -Травень'22 (€/МT)</t>
  </si>
  <si>
    <t>CME - Серпень'21</t>
  </si>
  <si>
    <t>CME - Жовтень'21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</si>
  <si>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</si>
  <si>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</si>
  <si>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</si>
  <si>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</si>
  <si>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</si>
  <si>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</si>
  <si>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</si>
  <si>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</si>
  <si>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Ціни на сільськогосподарську продукцію на світових товарних біржах (закриття/settle)</t>
  </si>
  <si>
    <t>CME -Лютий'22</t>
  </si>
  <si>
    <t>Euronext - Вересень '22 (€/МT)</t>
  </si>
  <si>
    <t>CME - Липень'22</t>
  </si>
  <si>
    <t>Euronext -Листопад'22 (€/МT)</t>
  </si>
  <si>
    <t>CME -Квітень'22</t>
  </si>
  <si>
    <t>14 лютого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</si>
</sst>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8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 quotePrefix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9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88" fillId="0" borderId="10" xfId="0" applyNumberFormat="1" applyFont="1" applyFill="1" applyBorder="1" applyAlignment="1" quotePrefix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13" fontId="81" fillId="0" borderId="10" xfId="0" applyNumberFormat="1" applyFont="1" applyFill="1" applyBorder="1" applyAlignment="1">
      <alignment horizontal="center" vertical="top" wrapText="1"/>
    </xf>
    <xf numFmtId="201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5" sqref="G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122</v>
      </c>
    </row>
    <row r="3" spans="7:9" ht="15" customHeight="1">
      <c r="G3"/>
      <c r="H3"/>
      <c r="I3"/>
    </row>
    <row r="4" spans="2:6" s="1" customFormat="1" ht="15" customHeight="1">
      <c r="B4" s="135"/>
      <c r="C4" s="194" t="s">
        <v>128</v>
      </c>
      <c r="D4" s="195"/>
      <c r="E4" s="195"/>
      <c r="F4" s="196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9">
        <v>0.0475</v>
      </c>
      <c r="D7" s="6">
        <v>6.5575</v>
      </c>
      <c r="E7" s="170">
        <f aca="true" t="shared" si="0" ref="E7:F9">C7*39.3682</f>
        <v>1.8699895000000002</v>
      </c>
      <c r="F7" s="12">
        <f t="shared" si="0"/>
        <v>258.1569715</v>
      </c>
    </row>
    <row r="8" spans="2:6" s="5" customFormat="1" ht="15">
      <c r="B8" s="23" t="s">
        <v>118</v>
      </c>
      <c r="C8" s="179">
        <v>0.0475</v>
      </c>
      <c r="D8" s="6">
        <v>6.5525</v>
      </c>
      <c r="E8" s="170">
        <f t="shared" si="0"/>
        <v>1.8699895000000002</v>
      </c>
      <c r="F8" s="12">
        <f t="shared" si="0"/>
        <v>257.9601305</v>
      </c>
    </row>
    <row r="9" spans="2:17" s="5" customFormat="1" ht="15">
      <c r="B9" s="23" t="s">
        <v>125</v>
      </c>
      <c r="C9" s="179">
        <v>0.0525</v>
      </c>
      <c r="D9" s="6">
        <v>6.505</v>
      </c>
      <c r="E9" s="170">
        <f t="shared" si="0"/>
        <v>2.0668305</v>
      </c>
      <c r="F9" s="12">
        <f t="shared" si="0"/>
        <v>256.090141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2" t="s">
        <v>78</v>
      </c>
      <c r="D11" s="183"/>
      <c r="E11" s="182" t="s">
        <v>6</v>
      </c>
      <c r="F11" s="18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116</v>
      </c>
      <c r="C17" s="170">
        <v>1.25</v>
      </c>
      <c r="D17" s="68">
        <v>256.25</v>
      </c>
      <c r="E17" s="170">
        <f aca="true" t="shared" si="1" ref="E17:F19">C17*$E$86</f>
        <v>1.41375</v>
      </c>
      <c r="F17" s="68">
        <f t="shared" si="1"/>
        <v>289.81875</v>
      </c>
      <c r="G17" s="46"/>
      <c r="H17" s="171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117</v>
      </c>
      <c r="C18" s="170">
        <v>1.5</v>
      </c>
      <c r="D18" s="12">
        <v>256.5</v>
      </c>
      <c r="E18" s="170">
        <f t="shared" si="1"/>
        <v>1.6965</v>
      </c>
      <c r="F18" s="68">
        <f t="shared" si="1"/>
        <v>290.1015</v>
      </c>
      <c r="G18" s="26"/>
      <c r="H18" s="171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120</v>
      </c>
      <c r="C19" s="170">
        <v>2.25</v>
      </c>
      <c r="D19" s="12">
        <v>259.75</v>
      </c>
      <c r="E19" s="170">
        <f>C19*$E$86</f>
        <v>2.54475</v>
      </c>
      <c r="F19" s="68">
        <f t="shared" si="1"/>
        <v>293.77725</v>
      </c>
      <c r="G19" s="46"/>
      <c r="H19" s="172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2" t="s">
        <v>5</v>
      </c>
      <c r="D21" s="183"/>
      <c r="E21" s="190" t="s">
        <v>6</v>
      </c>
      <c r="F21" s="19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9">
        <v>0.015</v>
      </c>
      <c r="D22" s="119">
        <v>7.9925</v>
      </c>
      <c r="E22" s="170">
        <f>C22*36.7437</f>
        <v>0.5511554999999999</v>
      </c>
      <c r="F22" s="12">
        <f aca="true" t="shared" si="2" ref="E22:F24">D22*36.7437</f>
        <v>293.67402224999995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118</v>
      </c>
      <c r="C23" s="179">
        <v>0.015</v>
      </c>
      <c r="D23" s="6">
        <v>8.055</v>
      </c>
      <c r="E23" s="170">
        <f t="shared" si="2"/>
        <v>0.5511554999999999</v>
      </c>
      <c r="F23" s="12">
        <f>D23*36.7437</f>
        <v>295.97050349999995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125</v>
      </c>
      <c r="C24" s="179">
        <v>0.0325</v>
      </c>
      <c r="D24" s="6">
        <v>8.0175</v>
      </c>
      <c r="E24" s="170">
        <f t="shared" si="2"/>
        <v>1.19417025</v>
      </c>
      <c r="F24" s="12">
        <f t="shared" si="2"/>
        <v>294.59261475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0" t="s">
        <v>9</v>
      </c>
      <c r="D26" s="190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110</v>
      </c>
      <c r="C27" s="170">
        <v>5.25</v>
      </c>
      <c r="D27" s="68">
        <v>274</v>
      </c>
      <c r="E27" s="170">
        <f aca="true" t="shared" si="3" ref="E27:F29">C27*$E$86</f>
        <v>5.93775</v>
      </c>
      <c r="F27" s="68">
        <f t="shared" si="3"/>
        <v>309.894</v>
      </c>
      <c r="G27" s="46"/>
      <c r="H27" s="171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70">
        <v>6</v>
      </c>
      <c r="D28" s="68">
        <v>275</v>
      </c>
      <c r="E28" s="170">
        <f t="shared" si="3"/>
        <v>6.786</v>
      </c>
      <c r="F28" s="68">
        <f t="shared" si="3"/>
        <v>311.025</v>
      </c>
      <c r="G28" s="46"/>
      <c r="H28" s="171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124</v>
      </c>
      <c r="C29" s="170">
        <v>2.75</v>
      </c>
      <c r="D29" s="68">
        <v>259.5</v>
      </c>
      <c r="E29" s="170">
        <f t="shared" si="3"/>
        <v>3.11025</v>
      </c>
      <c r="F29" s="68">
        <f t="shared" si="3"/>
        <v>293.4945</v>
      </c>
      <c r="G29" s="46"/>
      <c r="H29" s="171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0" t="s">
        <v>12</v>
      </c>
      <c r="D31" s="190"/>
      <c r="E31" s="190" t="s">
        <v>10</v>
      </c>
      <c r="F31" s="19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23">
        <v>6</v>
      </c>
      <c r="D32" s="12">
        <v>685.5</v>
      </c>
      <c r="E32" s="123">
        <f aca="true" t="shared" si="4" ref="E32:F34">C32*$E$86</f>
        <v>6.786</v>
      </c>
      <c r="F32" s="68">
        <f t="shared" si="4"/>
        <v>775.3005</v>
      </c>
      <c r="G32" s="46"/>
      <c r="H32" s="171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120</v>
      </c>
      <c r="C33" s="123">
        <v>2.75</v>
      </c>
      <c r="D33" s="12">
        <v>616.25</v>
      </c>
      <c r="E33" s="123">
        <f t="shared" si="4"/>
        <v>3.11025</v>
      </c>
      <c r="F33" s="68">
        <f t="shared" si="4"/>
        <v>696.97875</v>
      </c>
      <c r="G33" s="46"/>
      <c r="H33" s="173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126</v>
      </c>
      <c r="C34" s="123">
        <v>3.25</v>
      </c>
      <c r="D34" s="12">
        <v>613.5</v>
      </c>
      <c r="E34" s="123">
        <f t="shared" si="4"/>
        <v>3.67575</v>
      </c>
      <c r="F34" s="68">
        <f t="shared" si="4"/>
        <v>693.8685</v>
      </c>
      <c r="G34" s="46"/>
      <c r="H34" s="171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0" t="s">
        <v>5</v>
      </c>
      <c r="D36" s="181"/>
      <c r="E36" s="180" t="s">
        <v>6</v>
      </c>
      <c r="F36" s="18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6">
        <v>0.0425</v>
      </c>
      <c r="D37" s="119">
        <v>7.455</v>
      </c>
      <c r="E37" s="177">
        <f aca="true" t="shared" si="5" ref="E37:F39">C37*58.0164</f>
        <v>2.465697</v>
      </c>
      <c r="F37" s="68">
        <f t="shared" si="5"/>
        <v>432.51226199999996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118</v>
      </c>
      <c r="C38" s="204">
        <v>0.0625</v>
      </c>
      <c r="D38" s="119">
        <v>7.19</v>
      </c>
      <c r="E38" s="205">
        <f t="shared" si="5"/>
        <v>3.626025</v>
      </c>
      <c r="F38" s="68">
        <f t="shared" si="5"/>
        <v>417.137916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125</v>
      </c>
      <c r="C39" s="204">
        <v>0.05</v>
      </c>
      <c r="D39" s="119">
        <v>6.275</v>
      </c>
      <c r="E39" s="205">
        <f t="shared" si="5"/>
        <v>2.90082</v>
      </c>
      <c r="F39" s="68">
        <f t="shared" si="5"/>
        <v>364.05291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0" t="s">
        <v>5</v>
      </c>
      <c r="D41" s="181"/>
      <c r="E41" s="180" t="s">
        <v>6</v>
      </c>
      <c r="F41" s="18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109</v>
      </c>
      <c r="C42" s="206">
        <v>0.13</v>
      </c>
      <c r="D42" s="119">
        <v>15.7</v>
      </c>
      <c r="E42" s="142">
        <f>C42*36.7437</f>
        <v>4.776681</v>
      </c>
      <c r="F42" s="68">
        <f aca="true" t="shared" si="6" ref="E42:F44">D42*36.7437</f>
        <v>576.87609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118</v>
      </c>
      <c r="C43" s="206">
        <v>0.1225</v>
      </c>
      <c r="D43" s="119">
        <v>15.74</v>
      </c>
      <c r="E43" s="142">
        <f t="shared" si="6"/>
        <v>4.50110325</v>
      </c>
      <c r="F43" s="68">
        <f t="shared" si="6"/>
        <v>578.345838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125</v>
      </c>
      <c r="C44" s="206">
        <v>0.09</v>
      </c>
      <c r="D44" s="119">
        <v>15.72</v>
      </c>
      <c r="E44" s="142">
        <f t="shared" si="6"/>
        <v>3.3069329999999995</v>
      </c>
      <c r="F44" s="68">
        <f t="shared" si="6"/>
        <v>577.610964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2" t="s">
        <v>73</v>
      </c>
      <c r="D46" s="183"/>
      <c r="E46" s="182" t="s">
        <v>6</v>
      </c>
      <c r="F46" s="183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>
      <c r="B52" s="23" t="s">
        <v>109</v>
      </c>
      <c r="C52" s="207">
        <v>8.2</v>
      </c>
      <c r="D52" s="73">
        <v>448.4</v>
      </c>
      <c r="E52" s="110">
        <f aca="true" t="shared" si="7" ref="E52:F54">C52*1.1023</f>
        <v>9.03886</v>
      </c>
      <c r="F52" s="73">
        <f t="shared" si="7"/>
        <v>494.27132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118</v>
      </c>
      <c r="C53" s="207">
        <v>7.2</v>
      </c>
      <c r="D53" s="73">
        <v>446.8</v>
      </c>
      <c r="E53" s="110">
        <f t="shared" si="7"/>
        <v>7.936560000000001</v>
      </c>
      <c r="F53" s="73">
        <f t="shared" si="7"/>
        <v>492.50764000000004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125</v>
      </c>
      <c r="C54" s="207">
        <v>6.9</v>
      </c>
      <c r="D54" s="73">
        <v>445.7</v>
      </c>
      <c r="E54" s="110">
        <f t="shared" si="7"/>
        <v>7.60587</v>
      </c>
      <c r="F54" s="73">
        <f t="shared" si="7"/>
        <v>491.29511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0" t="s">
        <v>18</v>
      </c>
      <c r="D56" s="181"/>
      <c r="E56" s="180" t="s">
        <v>19</v>
      </c>
      <c r="F56" s="18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109</v>
      </c>
      <c r="C57" s="170">
        <v>0.09</v>
      </c>
      <c r="D57" s="68">
        <v>65.81</v>
      </c>
      <c r="E57" s="174">
        <f aca="true" t="shared" si="8" ref="E57:F59">C57/454*1000</f>
        <v>0.19823788546255505</v>
      </c>
      <c r="F57" s="68">
        <f t="shared" si="8"/>
        <v>144.95594713656388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118</v>
      </c>
      <c r="C58" s="170">
        <v>0.19</v>
      </c>
      <c r="D58" s="68">
        <v>65.85</v>
      </c>
      <c r="E58" s="174">
        <f t="shared" si="8"/>
        <v>0.4185022026431718</v>
      </c>
      <c r="F58" s="68">
        <f t="shared" si="8"/>
        <v>145.0440528634361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125</v>
      </c>
      <c r="C59" s="170">
        <v>0.31</v>
      </c>
      <c r="D59" s="68">
        <v>65.45</v>
      </c>
      <c r="E59" s="174">
        <f t="shared" si="8"/>
        <v>0.6828193832599119</v>
      </c>
      <c r="F59" s="68">
        <f t="shared" si="8"/>
        <v>144.16299559471366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0" t="s">
        <v>21</v>
      </c>
      <c r="D61" s="181"/>
      <c r="E61" s="180" t="s">
        <v>6</v>
      </c>
      <c r="F61" s="18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0.16</v>
      </c>
      <c r="D62" s="72">
        <v>15.05</v>
      </c>
      <c r="E62" s="110">
        <f aca="true" t="shared" si="9" ref="E62:F64">C62*22.026</f>
        <v>3.52416</v>
      </c>
      <c r="F62" s="68">
        <f t="shared" si="9"/>
        <v>331.4913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118</v>
      </c>
      <c r="C63" s="110">
        <v>0.16</v>
      </c>
      <c r="D63" s="72">
        <v>15.305</v>
      </c>
      <c r="E63" s="110">
        <f t="shared" si="9"/>
        <v>3.52416</v>
      </c>
      <c r="F63" s="68">
        <f t="shared" si="9"/>
        <v>337.10793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10">
        <v>0.16</v>
      </c>
      <c r="D64" s="72">
        <v>15.435</v>
      </c>
      <c r="E64" s="110">
        <f t="shared" si="9"/>
        <v>3.52416</v>
      </c>
      <c r="F64" s="68">
        <f t="shared" si="9"/>
        <v>339.97131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113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123</v>
      </c>
      <c r="C72" s="175">
        <v>0.00225</v>
      </c>
      <c r="D72" s="118">
        <v>1.74</v>
      </c>
      <c r="E72" s="175">
        <f>C72/454*100</f>
        <v>0.0004955947136563876</v>
      </c>
      <c r="F72" s="74">
        <f>D72/454*1000</f>
        <v>3.8325991189427313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114</v>
      </c>
      <c r="C73" s="178">
        <v>0.003</v>
      </c>
      <c r="D73" s="118">
        <v>1.8275</v>
      </c>
      <c r="E73" s="178">
        <f>C73/454*100</f>
        <v>0.0006607929515418502</v>
      </c>
      <c r="F73" s="74">
        <f>D73/454*1000</f>
        <v>4.025330396475771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127</v>
      </c>
      <c r="C74" s="175">
        <v>0.0025</v>
      </c>
      <c r="D74" s="118">
        <v>1.877</v>
      </c>
      <c r="E74" s="175">
        <f>C74/454*100</f>
        <v>0.0005506607929515419</v>
      </c>
      <c r="F74" s="74">
        <f>D74/454*1000</f>
        <v>4.134361233480177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0" t="s">
        <v>25</v>
      </c>
      <c r="D76" s="181"/>
      <c r="E76" s="180" t="s">
        <v>28</v>
      </c>
      <c r="F76" s="18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114</v>
      </c>
      <c r="C77" s="127">
        <v>0.0014</v>
      </c>
      <c r="D77" s="119">
        <v>0.1812</v>
      </c>
      <c r="E77" s="123">
        <f aca="true" t="shared" si="10" ref="E77:F79">C77*2204.62262</f>
        <v>3.086471668</v>
      </c>
      <c r="F77" s="68">
        <f t="shared" si="10"/>
        <v>399.47761874400004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115</v>
      </c>
      <c r="C78" s="127">
        <v>0.0015</v>
      </c>
      <c r="D78" s="119">
        <v>0.1766</v>
      </c>
      <c r="E78" s="123">
        <f t="shared" si="10"/>
        <v>3.30693393</v>
      </c>
      <c r="F78" s="68">
        <f t="shared" si="10"/>
        <v>389.33635469200004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121</v>
      </c>
      <c r="C79" s="127">
        <v>0.0015</v>
      </c>
      <c r="D79" s="119">
        <v>0.1758</v>
      </c>
      <c r="E79" s="123">
        <f t="shared" si="10"/>
        <v>3.30693393</v>
      </c>
      <c r="F79" s="68">
        <f t="shared" si="10"/>
        <v>387.57265659600006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1.131</v>
      </c>
      <c r="F86" s="165">
        <v>0.0087</v>
      </c>
      <c r="G86" s="165">
        <v>1.3538</v>
      </c>
      <c r="H86" s="165">
        <v>1.0824</v>
      </c>
      <c r="I86" s="165">
        <v>0.7855</v>
      </c>
      <c r="J86" s="165">
        <v>0.7133</v>
      </c>
      <c r="K86" s="165">
        <v>0.1282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0.8811</v>
      </c>
      <c r="E87" s="165" t="s">
        <v>72</v>
      </c>
      <c r="F87" s="165">
        <v>0.0076</v>
      </c>
      <c r="G87" s="165">
        <v>1.195</v>
      </c>
      <c r="H87" s="165">
        <v>0.9514</v>
      </c>
      <c r="I87" s="165">
        <v>0.692</v>
      </c>
      <c r="J87" s="165">
        <v>0.629</v>
      </c>
      <c r="K87" s="165">
        <v>0.1125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115.897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2" t="s">
        <v>55</v>
      </c>
      <c r="C115" s="192"/>
      <c r="D115" s="192"/>
      <c r="E115" s="192"/>
      <c r="F115" s="192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2" t="s">
        <v>56</v>
      </c>
      <c r="C116" s="192"/>
      <c r="D116" s="192"/>
      <c r="E116" s="192"/>
      <c r="F116" s="192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2" t="s">
        <v>57</v>
      </c>
      <c r="C117" s="192"/>
      <c r="D117" s="192"/>
      <c r="E117" s="192"/>
      <c r="F117" s="19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2" t="s">
        <v>58</v>
      </c>
      <c r="C118" s="192"/>
      <c r="D118" s="192"/>
      <c r="E118" s="192"/>
      <c r="F118" s="19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2" t="s">
        <v>59</v>
      </c>
      <c r="C119" s="192"/>
      <c r="D119" s="192"/>
      <c r="E119" s="192"/>
      <c r="F119" s="19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2" t="s">
        <v>60</v>
      </c>
      <c r="C120" s="192"/>
      <c r="D120" s="192"/>
      <c r="E120" s="192"/>
      <c r="F120" s="19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1" t="s">
        <v>61</v>
      </c>
      <c r="C121" s="191"/>
      <c r="D121" s="191"/>
      <c r="E121" s="191"/>
      <c r="F121" s="191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8"/>
      <c r="D123" s="199"/>
      <c r="E123" s="199"/>
      <c r="F123" s="189"/>
      <c r="G123" s="112"/>
      <c r="H123" s="112"/>
    </row>
    <row r="124" spans="2:8" ht="15" customHeight="1">
      <c r="B124" s="31" t="s">
        <v>63</v>
      </c>
      <c r="C124" s="188" t="s">
        <v>64</v>
      </c>
      <c r="D124" s="189"/>
      <c r="E124" s="188" t="s">
        <v>65</v>
      </c>
      <c r="F124" s="189"/>
      <c r="G124" s="112"/>
      <c r="H124" s="112"/>
    </row>
    <row r="125" spans="2:8" ht="15" customHeight="1">
      <c r="B125" s="31" t="s">
        <v>66</v>
      </c>
      <c r="C125" s="188" t="s">
        <v>67</v>
      </c>
      <c r="D125" s="189"/>
      <c r="E125" s="188" t="s">
        <v>68</v>
      </c>
      <c r="F125" s="189"/>
      <c r="G125" s="112"/>
      <c r="H125" s="112"/>
    </row>
    <row r="126" spans="2:8" ht="15" customHeight="1">
      <c r="B126" s="197" t="s">
        <v>69</v>
      </c>
      <c r="C126" s="184" t="s">
        <v>70</v>
      </c>
      <c r="D126" s="185"/>
      <c r="E126" s="184" t="s">
        <v>71</v>
      </c>
      <c r="F126" s="185"/>
      <c r="G126" s="112"/>
      <c r="H126" s="112"/>
    </row>
    <row r="127" spans="2:8" ht="15" customHeight="1">
      <c r="B127" s="198"/>
      <c r="C127" s="186"/>
      <c r="D127" s="187"/>
      <c r="E127" s="186"/>
      <c r="F127" s="187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201" t="s">
        <v>86</v>
      </c>
      <c r="D4" s="202"/>
      <c r="E4" s="202"/>
      <c r="F4" s="203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2" t="s">
        <v>5</v>
      </c>
      <c r="D6" s="183"/>
      <c r="E6" s="182" t="s">
        <v>6</v>
      </c>
      <c r="F6" s="183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2" t="s">
        <v>7</v>
      </c>
      <c r="D11" s="183"/>
      <c r="E11" s="182" t="s">
        <v>6</v>
      </c>
      <c r="F11" s="18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0" t="s">
        <v>78</v>
      </c>
      <c r="D16" s="190"/>
      <c r="E16" s="182" t="s">
        <v>6</v>
      </c>
      <c r="F16" s="183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2" t="s">
        <v>5</v>
      </c>
      <c r="D21" s="183"/>
      <c r="E21" s="190" t="s">
        <v>6</v>
      </c>
      <c r="F21" s="19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0" t="s">
        <v>9</v>
      </c>
      <c r="D26" s="190"/>
      <c r="E26" s="182" t="s">
        <v>10</v>
      </c>
      <c r="F26" s="183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0" t="s">
        <v>12</v>
      </c>
      <c r="D31" s="190"/>
      <c r="E31" s="190" t="s">
        <v>10</v>
      </c>
      <c r="F31" s="19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0" t="s">
        <v>5</v>
      </c>
      <c r="D36" s="181"/>
      <c r="E36" s="180" t="s">
        <v>6</v>
      </c>
      <c r="F36" s="181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0" t="s">
        <v>5</v>
      </c>
      <c r="D41" s="181"/>
      <c r="E41" s="180" t="s">
        <v>6</v>
      </c>
      <c r="F41" s="18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0" t="s">
        <v>73</v>
      </c>
      <c r="D46" s="190"/>
      <c r="E46" s="182" t="s">
        <v>6</v>
      </c>
      <c r="F46" s="183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0" t="s">
        <v>18</v>
      </c>
      <c r="D56" s="181"/>
      <c r="E56" s="180" t="s">
        <v>19</v>
      </c>
      <c r="F56" s="181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0" t="s">
        <v>21</v>
      </c>
      <c r="D61" s="181"/>
      <c r="E61" s="180" t="s">
        <v>6</v>
      </c>
      <c r="F61" s="181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200" t="s">
        <v>25</v>
      </c>
      <c r="D76" s="200"/>
      <c r="E76" s="180" t="s">
        <v>28</v>
      </c>
      <c r="F76" s="181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2" t="s">
        <v>55</v>
      </c>
      <c r="C115" s="192"/>
      <c r="D115" s="192"/>
      <c r="E115" s="192"/>
      <c r="F115" s="192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2" t="s">
        <v>56</v>
      </c>
      <c r="C116" s="192"/>
      <c r="D116" s="192"/>
      <c r="E116" s="192"/>
      <c r="F116" s="192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2" t="s">
        <v>57</v>
      </c>
      <c r="C117" s="192"/>
      <c r="D117" s="192"/>
      <c r="E117" s="192"/>
      <c r="F117" s="19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2" t="s">
        <v>58</v>
      </c>
      <c r="C118" s="192"/>
      <c r="D118" s="192"/>
      <c r="E118" s="192"/>
      <c r="F118" s="19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2" t="s">
        <v>59</v>
      </c>
      <c r="C119" s="192"/>
      <c r="D119" s="192"/>
      <c r="E119" s="192"/>
      <c r="F119" s="19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2" t="s">
        <v>60</v>
      </c>
      <c r="C120" s="192"/>
      <c r="D120" s="192"/>
      <c r="E120" s="192"/>
      <c r="F120" s="19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1" t="s">
        <v>61</v>
      </c>
      <c r="C121" s="191"/>
      <c r="D121" s="191"/>
      <c r="E121" s="191"/>
      <c r="F121" s="191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8"/>
      <c r="D123" s="199"/>
      <c r="E123" s="199"/>
      <c r="F123" s="189"/>
      <c r="G123" s="112"/>
      <c r="H123" s="112"/>
    </row>
    <row r="124" spans="2:8" ht="30.75" customHeight="1">
      <c r="B124" s="31" t="s">
        <v>63</v>
      </c>
      <c r="C124" s="188" t="s">
        <v>64</v>
      </c>
      <c r="D124" s="189"/>
      <c r="E124" s="188" t="s">
        <v>65</v>
      </c>
      <c r="F124" s="189"/>
      <c r="G124" s="112"/>
      <c r="H124" s="112"/>
    </row>
    <row r="125" spans="2:8" ht="30.75" customHeight="1">
      <c r="B125" s="31" t="s">
        <v>66</v>
      </c>
      <c r="C125" s="188" t="s">
        <v>67</v>
      </c>
      <c r="D125" s="189"/>
      <c r="E125" s="188" t="s">
        <v>68</v>
      </c>
      <c r="F125" s="189"/>
      <c r="G125" s="112"/>
      <c r="H125" s="112"/>
    </row>
    <row r="126" spans="2:8" ht="15" customHeight="1">
      <c r="B126" s="197" t="s">
        <v>69</v>
      </c>
      <c r="C126" s="184" t="s">
        <v>70</v>
      </c>
      <c r="D126" s="185"/>
      <c r="E126" s="184" t="s">
        <v>71</v>
      </c>
      <c r="F126" s="185"/>
      <c r="G126" s="112"/>
      <c r="H126" s="112"/>
    </row>
    <row r="127" spans="2:8" ht="15" customHeight="1">
      <c r="B127" s="198"/>
      <c r="C127" s="186"/>
      <c r="D127" s="187"/>
      <c r="E127" s="186"/>
      <c r="F127" s="187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2022-02-16T00:45:26Z</dcterms:modified>
  <cp:category/>
  <cp:version/>
  <cp:contentType/>
  <cp:contentStatus/>
</cp:coreProperties>
</file>