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<sst xmlns="http://schemas.openxmlformats.org/spreadsheetml/2006/main" count="164" uniqueCount="107">
  <si>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</si>
  <si>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</si>
  <si>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</si>
  <si>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</si>
  <si>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</si>
  <si>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</si>
  <si>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</si>
  <si>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</si>
  <si>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</si>
  <si>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</si>
  <si>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</si>
  <si>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</si>
  <si>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</si>
  <si>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</si>
  <si>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</si>
  <si>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</si>
  <si>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</si>
  <si>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</si>
  <si>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</si>
  <si>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</si>
  <si>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</si>
  <si>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</si>
  <si>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</si>
  <si>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</si>
  <si>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</si>
  <si>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</si>
  <si>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</si>
  <si>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</si>
  <si>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</si>
  <si>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</si>
  <si>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</si>
  <si>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</si>
  <si>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</si>
  <si>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</si>
  <si>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</si>
  <si>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</si>
  <si>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</si>
  <si>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</si>
  <si>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</si>
  <si>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</si>
  <si>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</si>
  <si>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</si>
  <si>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</si>
  <si>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</si>
  <si>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</si>
  <si>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</si>
  <si>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</si>
  <si>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</si>
  <si>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</si>
  <si>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</si>
  <si>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</si>
  <si>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</si>
  <si>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</si>
  <si>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</si>
  <si>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</si>
  <si>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</si>
  <si>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</si>
  <si>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</si>
  <si>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</si>
  <si>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</si>
  <si>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</si>
  <si>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</si>
  <si>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</si>
  <si>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</si>
  <si>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</si>
  <si>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</si>
  <si>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</si>
  <si>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</si>
  <si>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</si>
  <si>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</si>
  <si>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</si>
  <si>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</si>
  <si>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</si>
  <si>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</si>
  <si>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</si>
  <si>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</si>
  <si>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</si>
  <si>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</si>
  <si>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</si>
  <si>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</si>
  <si>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</si>
  <si>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</si>
  <si>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</si>
  <si>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</si>
  <si>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</si>
  <si>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</si>
  <si>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</si>
  <si>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</si>
  <si>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</si>
  <si>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</si>
  <si>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</si>
  <si>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</si>
  <si>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</si>
  <si>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</si>
  <si>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</si>
  <si>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</si>
  <si>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</si>
  <si>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</si>
  <si>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</si>
  <si>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</si>
  <si>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</si>
  <si>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</si>
  <si>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</si>
  <si>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</si>
  <si>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</si>
  <si>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14 лютого 2017 року</t>
  </si>
  <si>
    <t>Euronext - Листопад '17 (€/МT)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</si>
</sst>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105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88</v>
      </c>
      <c r="C7" s="138">
        <v>0.012</v>
      </c>
      <c r="D7" s="14">
        <v>3.74</v>
      </c>
      <c r="E7" s="138">
        <f aca="true" t="shared" si="0" ref="E7:F9">C7*39.3683</f>
        <v>0.4724196</v>
      </c>
      <c r="F7" s="13">
        <f t="shared" si="0"/>
        <v>147.237442</v>
      </c>
    </row>
    <row r="8" spans="2:6" s="6" customFormat="1" ht="15">
      <c r="B8" s="25" t="s">
        <v>91</v>
      </c>
      <c r="C8" s="138">
        <v>0.01</v>
      </c>
      <c r="D8" s="14">
        <v>3.802</v>
      </c>
      <c r="E8" s="138">
        <f t="shared" si="0"/>
        <v>0.393683</v>
      </c>
      <c r="F8" s="13">
        <f t="shared" si="0"/>
        <v>149.6782766</v>
      </c>
    </row>
    <row r="9" spans="2:17" s="6" customFormat="1" ht="15">
      <c r="B9" s="25" t="s">
        <v>98</v>
      </c>
      <c r="C9" s="138">
        <v>0.006</v>
      </c>
      <c r="D9" s="14">
        <v>3.884</v>
      </c>
      <c r="E9" s="138">
        <f t="shared" si="0"/>
        <v>0.2362098</v>
      </c>
      <c r="F9" s="13">
        <f t="shared" si="0"/>
        <v>152.90647719999998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0.43</v>
      </c>
      <c r="D12" s="13">
        <v>172.75</v>
      </c>
      <c r="E12" s="139">
        <f>C12/$D$86</f>
        <v>0.4547858276044421</v>
      </c>
      <c r="F12" s="78">
        <f>D12/D86</f>
        <v>182.70756213643574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97</v>
      </c>
      <c r="C13" s="139">
        <v>0.57</v>
      </c>
      <c r="D13" s="13">
        <v>174.75</v>
      </c>
      <c r="E13" s="139">
        <f>C13/$D$86</f>
        <v>0.6028556319407721</v>
      </c>
      <c r="F13" s="78">
        <f>D13/D86</f>
        <v>184.8228450555262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95</v>
      </c>
      <c r="C14" s="139">
        <v>0.56</v>
      </c>
      <c r="D14" s="13">
        <v>177.5</v>
      </c>
      <c r="E14" s="139">
        <f>C14/$D$86</f>
        <v>0.59227921734532</v>
      </c>
      <c r="F14" s="78">
        <f>D14/D86</f>
        <v>187.73135906927553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101</v>
      </c>
      <c r="C17" s="146">
        <v>0</v>
      </c>
      <c r="D17" s="101" t="s">
        <v>81</v>
      </c>
      <c r="E17" s="146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39">
        <v>10</v>
      </c>
      <c r="D18" s="101">
        <v>21400</v>
      </c>
      <c r="E18" s="139">
        <f t="shared" si="1"/>
        <v>0.0873591333973967</v>
      </c>
      <c r="F18" s="78">
        <f t="shared" si="1"/>
        <v>186.94854547042894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99</v>
      </c>
      <c r="C19" s="139">
        <v>50</v>
      </c>
      <c r="D19" s="101">
        <v>21550</v>
      </c>
      <c r="E19" s="139">
        <f t="shared" si="1"/>
        <v>0.43679566698698347</v>
      </c>
      <c r="F19" s="78">
        <f t="shared" si="1"/>
        <v>188.2589324713899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0.026</v>
      </c>
      <c r="D22" s="14">
        <v>4.492</v>
      </c>
      <c r="E22" s="138">
        <f aca="true" t="shared" si="2" ref="E22:F24">C22*36.7437</f>
        <v>0.9553361999999999</v>
      </c>
      <c r="F22" s="13">
        <f t="shared" si="2"/>
        <v>165.0527004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91</v>
      </c>
      <c r="C23" s="138">
        <v>0.034</v>
      </c>
      <c r="D23" s="14">
        <v>4.63</v>
      </c>
      <c r="E23" s="138">
        <f t="shared" si="2"/>
        <v>1.2492858</v>
      </c>
      <c r="F23" s="13">
        <f t="shared" si="2"/>
        <v>170.12333099999998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98</v>
      </c>
      <c r="C24" s="138">
        <v>0.032</v>
      </c>
      <c r="D24" s="105">
        <v>4.75</v>
      </c>
      <c r="E24" s="138">
        <f t="shared" si="2"/>
        <v>1.1757984</v>
      </c>
      <c r="F24" s="13">
        <f t="shared" si="2"/>
        <v>174.53257499999998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89</v>
      </c>
      <c r="C27" s="139">
        <v>0.43</v>
      </c>
      <c r="D27" s="78">
        <v>172.25</v>
      </c>
      <c r="E27" s="139">
        <f>C27/$D$86</f>
        <v>0.4547858276044421</v>
      </c>
      <c r="F27" s="78">
        <f>D27/D86</f>
        <v>182.17874140666314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90</v>
      </c>
      <c r="C28" s="139">
        <v>0.29</v>
      </c>
      <c r="D28" s="13">
        <v>174.5</v>
      </c>
      <c r="E28" s="139">
        <f>C28/$D$86</f>
        <v>0.3067160232681121</v>
      </c>
      <c r="F28" s="78">
        <f>D28/D86</f>
        <v>184.55843469063987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102</v>
      </c>
      <c r="C29" s="139">
        <v>0.72</v>
      </c>
      <c r="D29" s="13">
        <v>173</v>
      </c>
      <c r="E29" s="139">
        <f>C29/$D$86</f>
        <v>0.7615018508725542</v>
      </c>
      <c r="F29" s="78">
        <f>D29/D86</f>
        <v>182.97197250132206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90</v>
      </c>
      <c r="C32" s="139">
        <v>0.12</v>
      </c>
      <c r="D32" s="13">
        <v>423.5</v>
      </c>
      <c r="E32" s="139">
        <f>C32/$D$86</f>
        <v>0.1269169751454257</v>
      </c>
      <c r="F32" s="78">
        <f>D32/D86</f>
        <v>447.9111581173982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95</v>
      </c>
      <c r="C33" s="139">
        <v>0.06</v>
      </c>
      <c r="D33" s="13">
        <v>392</v>
      </c>
      <c r="E33" s="139">
        <f>C33/$D$86</f>
        <v>0.06345848757271284</v>
      </c>
      <c r="F33" s="78">
        <f>D33/$D$86</f>
        <v>414.59545214172397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106</v>
      </c>
      <c r="C34" s="139">
        <v>0.13</v>
      </c>
      <c r="D34" s="72">
        <v>393.75</v>
      </c>
      <c r="E34" s="139">
        <f>C34/$D$86</f>
        <v>0.13749338974087785</v>
      </c>
      <c r="F34" s="78">
        <f>D34/$D$86</f>
        <v>416.44632469592807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0.006</v>
      </c>
      <c r="D37" s="82">
        <v>2.536</v>
      </c>
      <c r="E37" s="138">
        <f aca="true" t="shared" si="3" ref="E37:F39">C37*58.0164</f>
        <v>0.3480984</v>
      </c>
      <c r="F37" s="78">
        <f t="shared" si="3"/>
        <v>147.12959039999998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43">
        <v>0.034</v>
      </c>
      <c r="D38" s="82">
        <v>2.54</v>
      </c>
      <c r="E38" s="143">
        <f t="shared" si="3"/>
        <v>1.9725576</v>
      </c>
      <c r="F38" s="78">
        <f t="shared" si="3"/>
        <v>147.36165599999998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98</v>
      </c>
      <c r="C39" s="143">
        <v>0.022</v>
      </c>
      <c r="D39" s="82">
        <v>2.51</v>
      </c>
      <c r="E39" s="143">
        <f t="shared" si="3"/>
        <v>1.2763608</v>
      </c>
      <c r="F39" s="78">
        <f t="shared" si="3"/>
        <v>145.621164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8">
        <v>0.092</v>
      </c>
      <c r="D42" s="82">
        <v>10.454</v>
      </c>
      <c r="E42" s="138">
        <f aca="true" t="shared" si="4" ref="E42:F44">C42*36.7437</f>
        <v>3.3804203999999998</v>
      </c>
      <c r="F42" s="78">
        <f t="shared" si="4"/>
        <v>384.1186398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0.096</v>
      </c>
      <c r="D43" s="82">
        <v>10.564</v>
      </c>
      <c r="E43" s="138">
        <f t="shared" si="4"/>
        <v>3.5273952</v>
      </c>
      <c r="F43" s="78">
        <f t="shared" si="4"/>
        <v>388.1604468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98</v>
      </c>
      <c r="C44" s="138">
        <v>0.09</v>
      </c>
      <c r="D44" s="82">
        <v>10.7</v>
      </c>
      <c r="E44" s="138">
        <f t="shared" si="4"/>
        <v>3.3069329999999995</v>
      </c>
      <c r="F44" s="78">
        <f t="shared" si="4"/>
        <v>393.1575899999999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93</v>
      </c>
      <c r="C48" s="147">
        <v>0</v>
      </c>
      <c r="D48" s="102">
        <v>50410</v>
      </c>
      <c r="E48" s="148">
        <f t="shared" si="5"/>
        <v>0</v>
      </c>
      <c r="F48" s="78">
        <f t="shared" si="5"/>
        <v>440.37739145627677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50">
        <v>10</v>
      </c>
      <c r="D49" s="102">
        <v>48550</v>
      </c>
      <c r="E49" s="143">
        <f t="shared" si="5"/>
        <v>0.0873591333973967</v>
      </c>
      <c r="F49" s="78">
        <f t="shared" si="5"/>
        <v>424.128592644361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88</v>
      </c>
      <c r="C52" s="138">
        <v>3.7</v>
      </c>
      <c r="D52" s="83">
        <v>339.7</v>
      </c>
      <c r="E52" s="138">
        <f aca="true" t="shared" si="6" ref="E52:F54">C52*1.1023</f>
        <v>4.0785100000000005</v>
      </c>
      <c r="F52" s="83">
        <f t="shared" si="6"/>
        <v>374.45131000000003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3.9</v>
      </c>
      <c r="D53" s="83">
        <v>345</v>
      </c>
      <c r="E53" s="138">
        <f t="shared" si="6"/>
        <v>4.29897</v>
      </c>
      <c r="F53" s="83">
        <f t="shared" si="6"/>
        <v>380.2935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98</v>
      </c>
      <c r="C54" s="138">
        <v>3.6</v>
      </c>
      <c r="D54" s="123">
        <v>346.7</v>
      </c>
      <c r="E54" s="138">
        <f t="shared" si="6"/>
        <v>3.9682800000000005</v>
      </c>
      <c r="F54" s="83">
        <f t="shared" si="6"/>
        <v>382.16741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0.03</v>
      </c>
      <c r="D57" s="78">
        <v>34.2</v>
      </c>
      <c r="E57" s="139">
        <f aca="true" t="shared" si="7" ref="E57:F59">C57/454*1000</f>
        <v>0.06607929515418502</v>
      </c>
      <c r="F57" s="78">
        <f t="shared" si="7"/>
        <v>75.33039647577093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0.03</v>
      </c>
      <c r="D58" s="78">
        <v>34.44</v>
      </c>
      <c r="E58" s="139">
        <f t="shared" si="7"/>
        <v>0.06607929515418502</v>
      </c>
      <c r="F58" s="78">
        <f t="shared" si="7"/>
        <v>75.85903083700441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98</v>
      </c>
      <c r="C59" s="139">
        <v>0.02</v>
      </c>
      <c r="D59" s="78">
        <v>34.68</v>
      </c>
      <c r="E59" s="139">
        <f t="shared" si="7"/>
        <v>0.04405286343612335</v>
      </c>
      <c r="F59" s="78">
        <f t="shared" si="7"/>
        <v>76.38766519823788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8">
        <v>0.05</v>
      </c>
      <c r="D62" s="82">
        <v>9.43</v>
      </c>
      <c r="E62" s="138">
        <f aca="true" t="shared" si="8" ref="E62:F64">C62*22.026</f>
        <v>1.1013</v>
      </c>
      <c r="F62" s="78">
        <f t="shared" si="8"/>
        <v>207.70517999999998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0.05</v>
      </c>
      <c r="D63" s="82">
        <v>9.675</v>
      </c>
      <c r="E63" s="138">
        <f t="shared" si="8"/>
        <v>1.1013</v>
      </c>
      <c r="F63" s="78">
        <f t="shared" si="8"/>
        <v>213.10155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98</v>
      </c>
      <c r="C64" s="138">
        <v>0.045</v>
      </c>
      <c r="D64" s="82">
        <v>9.955</v>
      </c>
      <c r="E64" s="138">
        <f t="shared" si="8"/>
        <v>0.99117</v>
      </c>
      <c r="F64" s="78">
        <f t="shared" si="8"/>
        <v>219.26883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0.043</v>
      </c>
      <c r="D67" s="82">
        <v>1.538</v>
      </c>
      <c r="E67" s="138">
        <f aca="true" t="shared" si="9" ref="E67:F69">C67/3.785</f>
        <v>0.011360634081902245</v>
      </c>
      <c r="F67" s="78">
        <f t="shared" si="9"/>
        <v>0.40634081902245706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104</v>
      </c>
      <c r="C68" s="138">
        <v>0.036</v>
      </c>
      <c r="D68" s="82">
        <v>1.565</v>
      </c>
      <c r="E68" s="138">
        <f t="shared" si="9"/>
        <v>0.0095112285336856</v>
      </c>
      <c r="F68" s="78">
        <f t="shared" si="9"/>
        <v>0.41347424042272124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0.035</v>
      </c>
      <c r="D69" s="82">
        <v>1.578</v>
      </c>
      <c r="E69" s="138">
        <f t="shared" si="9"/>
        <v>0.009247027741083224</v>
      </c>
      <c r="F69" s="78">
        <f t="shared" si="9"/>
        <v>0.4169088507265522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96</v>
      </c>
      <c r="C72" s="172">
        <v>0.0025</v>
      </c>
      <c r="D72" s="86">
        <v>0.99525</v>
      </c>
      <c r="E72" s="172">
        <f>C72/454*100</f>
        <v>0.0005506607929515419</v>
      </c>
      <c r="F72" s="84">
        <f>D72/454*1000</f>
        <v>2.192180616740088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72">
        <v>0.00625</v>
      </c>
      <c r="D73" s="86">
        <v>0.95</v>
      </c>
      <c r="E73" s="172">
        <f>C73/454*100</f>
        <v>0.0013766519823788547</v>
      </c>
      <c r="F73" s="84">
        <f>D73/454*1000</f>
        <v>2.092511013215859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104</v>
      </c>
      <c r="C74" s="149">
        <v>0.01175</v>
      </c>
      <c r="D74" s="86">
        <v>0.9285</v>
      </c>
      <c r="E74" s="149">
        <f>C74/454*100</f>
        <v>0.0025881057268722467</v>
      </c>
      <c r="F74" s="84">
        <f>D74/454*1000</f>
        <v>2.0451541850220263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5">
        <v>0.0047</v>
      </c>
      <c r="D77" s="106">
        <v>0.2048</v>
      </c>
      <c r="E77" s="145">
        <f aca="true" t="shared" si="10" ref="E77:F79">C77/454*1000000</f>
        <v>10.352422907488986</v>
      </c>
      <c r="F77" s="78">
        <f t="shared" si="10"/>
        <v>451.1013215859031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87</v>
      </c>
      <c r="C78" s="145">
        <v>0.0038</v>
      </c>
      <c r="D78" s="106">
        <v>0.2027</v>
      </c>
      <c r="E78" s="145">
        <f t="shared" si="10"/>
        <v>8.370044052863436</v>
      </c>
      <c r="F78" s="78">
        <f t="shared" si="10"/>
        <v>446.4757709251101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92</v>
      </c>
      <c r="C79" s="145">
        <v>0.0034</v>
      </c>
      <c r="D79" s="144" t="s">
        <v>81</v>
      </c>
      <c r="E79" s="145">
        <f t="shared" si="10"/>
        <v>7.488986784140969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1.0576</v>
      </c>
      <c r="F85" s="136">
        <v>0.0087</v>
      </c>
      <c r="G85" s="136">
        <v>1.246</v>
      </c>
      <c r="H85" s="136">
        <v>0.993</v>
      </c>
      <c r="I85" s="136">
        <v>0.7651</v>
      </c>
      <c r="J85" s="136">
        <v>0.7674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0.9455</v>
      </c>
      <c r="E86" s="137" t="s">
        <v>81</v>
      </c>
      <c r="F86" s="137">
        <v>0.0083</v>
      </c>
      <c r="G86" s="137">
        <v>1.1781</v>
      </c>
      <c r="H86" s="137">
        <v>0.939</v>
      </c>
      <c r="I86" s="137">
        <v>0.7234</v>
      </c>
      <c r="J86" s="137">
        <v>0.7256</v>
      </c>
      <c r="K86" s="137">
        <v>0.1218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114.47</v>
      </c>
      <c r="E87" s="136">
        <v>121.0635</v>
      </c>
      <c r="F87" s="136" t="s">
        <v>81</v>
      </c>
      <c r="G87" s="136">
        <v>142.6296</v>
      </c>
      <c r="H87" s="136">
        <v>113.6743</v>
      </c>
      <c r="I87" s="136">
        <v>87.5822</v>
      </c>
      <c r="J87" s="136">
        <v>87.8443</v>
      </c>
      <c r="K87" s="136">
        <v>14.7501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0.8026</v>
      </c>
      <c r="E88" s="137">
        <v>0.8488</v>
      </c>
      <c r="F88" s="137">
        <v>0.007</v>
      </c>
      <c r="G88" s="137" t="s">
        <v>81</v>
      </c>
      <c r="H88" s="137">
        <v>0.797</v>
      </c>
      <c r="I88" s="137">
        <v>0.6141</v>
      </c>
      <c r="J88" s="137">
        <v>0.6159</v>
      </c>
      <c r="K88" s="137">
        <v>0.1034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1.007</v>
      </c>
      <c r="E89" s="136">
        <v>1.065</v>
      </c>
      <c r="F89" s="136">
        <v>0.0088</v>
      </c>
      <c r="G89" s="136">
        <v>1.2547</v>
      </c>
      <c r="H89" s="136" t="s">
        <v>81</v>
      </c>
      <c r="I89" s="136">
        <v>0.7705</v>
      </c>
      <c r="J89" s="136">
        <v>0.7728</v>
      </c>
      <c r="K89" s="136">
        <v>0.1298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1.307</v>
      </c>
      <c r="E90" s="137">
        <v>1.3823</v>
      </c>
      <c r="F90" s="137">
        <v>0.0114</v>
      </c>
      <c r="G90" s="137">
        <v>1.6285</v>
      </c>
      <c r="H90" s="137">
        <v>1.2979</v>
      </c>
      <c r="I90" s="137" t="s">
        <v>81</v>
      </c>
      <c r="J90" s="137">
        <v>1.003</v>
      </c>
      <c r="K90" s="137">
        <v>0.1684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1.3031</v>
      </c>
      <c r="E91" s="136">
        <v>1.3782</v>
      </c>
      <c r="F91" s="136">
        <v>0.0114</v>
      </c>
      <c r="G91" s="136">
        <v>1.6237</v>
      </c>
      <c r="H91" s="136">
        <v>1.294</v>
      </c>
      <c r="I91" s="136">
        <v>0.997</v>
      </c>
      <c r="J91" s="136" t="s">
        <v>81</v>
      </c>
      <c r="K91" s="136">
        <v>0.1679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7.7606</v>
      </c>
      <c r="E92" s="137">
        <v>8.2076</v>
      </c>
      <c r="F92" s="137">
        <v>0.0678</v>
      </c>
      <c r="G92" s="137">
        <v>9.6697</v>
      </c>
      <c r="H92" s="137">
        <v>7.7067</v>
      </c>
      <c r="I92" s="137">
        <v>5.9377</v>
      </c>
      <c r="J92" s="137">
        <v>5.9555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2017-02-15T07:53:40Z</dcterms:modified>
  <cp:category/>
  <cp:version/>
  <cp:contentType/>
  <cp:contentStatus/>
</cp:coreProperties>
</file>