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<sst xmlns="http://schemas.openxmlformats.org/spreadsheetml/2006/main" count="160" uniqueCount="108">
  <si>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</si>
  <si>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</si>
  <si>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</si>
  <si>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</si>
  <si>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</si>
  <si>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</si>
  <si>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</si>
  <si>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</si>
  <si>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</si>
  <si>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</si>
  <si>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</si>
  <si>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</si>
  <si>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</si>
  <si>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</si>
  <si>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</si>
  <si>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</si>
  <si>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</si>
  <si>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</si>
  <si>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</si>
  <si>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</si>
  <si>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</si>
  <si>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</si>
  <si>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</si>
  <si>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</si>
  <si>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</si>
  <si>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</si>
  <si>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</si>
  <si>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</si>
  <si>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</si>
  <si>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</si>
  <si>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</si>
  <si>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</si>
  <si>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</si>
  <si>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</si>
  <si>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</si>
  <si>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</si>
  <si>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</si>
  <si>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</si>
  <si>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</si>
  <si>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</si>
  <si>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</si>
  <si>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</si>
  <si>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</si>
  <si>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</si>
  <si>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</si>
  <si>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</si>
  <si>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</si>
  <si>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</si>
  <si>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</si>
  <si>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</si>
  <si>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</si>
  <si>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</si>
  <si>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</si>
  <si>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</si>
  <si>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</si>
  <si>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</si>
  <si>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</si>
  <si>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</si>
  <si>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</si>
  <si>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</si>
  <si>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</si>
  <si>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</si>
  <si>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</si>
  <si>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</si>
  <si>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</si>
  <si>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</si>
  <si>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</si>
  <si>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</si>
  <si>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</si>
  <si>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</si>
  <si>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</si>
  <si>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</si>
  <si>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</si>
  <si>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</si>
  <si>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</si>
  <si>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</si>
  <si>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</si>
  <si>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</si>
  <si>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</si>
  <si>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</si>
  <si>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</si>
  <si>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</si>
  <si>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</si>
  <si>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</si>
  <si>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</si>
  <si>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</si>
  <si>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</si>
  <si>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</si>
  <si>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</si>
  <si>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</si>
  <si>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</si>
  <si>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</si>
  <si>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</si>
  <si>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</si>
  <si>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</si>
  <si>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</si>
  <si>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</si>
  <si>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</si>
  <si>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</si>
  <si>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</si>
  <si>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</si>
  <si>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</si>
  <si>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</si>
  <si>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</si>
  <si>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</si>
  <si>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</si>
  <si>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</si>
  <si>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13 грудня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</si>
</sst>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107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48" t="s">
        <v>6</v>
      </c>
      <c r="F6" s="148"/>
      <c r="G6"/>
      <c r="H6"/>
      <c r="I6"/>
    </row>
    <row r="7" spans="2:6" s="6" customFormat="1" ht="15">
      <c r="B7" s="25" t="s">
        <v>88</v>
      </c>
      <c r="C7" s="143">
        <v>0.016</v>
      </c>
      <c r="D7" s="14">
        <v>3.566</v>
      </c>
      <c r="E7" s="143">
        <f aca="true" t="shared" si="0" ref="E7:F9">C7*39.3683</f>
        <v>0.6298928</v>
      </c>
      <c r="F7" s="13">
        <f t="shared" si="0"/>
        <v>140.3873578</v>
      </c>
    </row>
    <row r="8" spans="2:6" s="6" customFormat="1" ht="15">
      <c r="B8" s="25" t="s">
        <v>92</v>
      </c>
      <c r="C8" s="143">
        <v>0.004</v>
      </c>
      <c r="D8" s="14">
        <v>3.61</v>
      </c>
      <c r="E8" s="143">
        <f t="shared" si="0"/>
        <v>0.1574732</v>
      </c>
      <c r="F8" s="13">
        <f t="shared" si="0"/>
        <v>142.119563</v>
      </c>
    </row>
    <row r="9" spans="2:17" s="6" customFormat="1" ht="15">
      <c r="B9" s="25" t="s">
        <v>98</v>
      </c>
      <c r="C9" s="143">
        <v>0.004</v>
      </c>
      <c r="D9" s="14">
        <v>3.682</v>
      </c>
      <c r="E9" s="143">
        <f t="shared" si="0"/>
        <v>0.1574732</v>
      </c>
      <c r="F9" s="13">
        <f t="shared" si="0"/>
        <v>144.9540806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8" t="s">
        <v>7</v>
      </c>
      <c r="D11" s="148"/>
      <c r="E11" s="151" t="s">
        <v>6</v>
      </c>
      <c r="F11" s="152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69">
        <v>0</v>
      </c>
      <c r="D12" s="13">
        <v>164.75</v>
      </c>
      <c r="E12" s="169">
        <f>C12/$D$86</f>
        <v>0</v>
      </c>
      <c r="F12" s="78">
        <f>D12/D86</f>
        <v>175.47129619767813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94</v>
      </c>
      <c r="C13" s="169">
        <v>0</v>
      </c>
      <c r="D13" s="13">
        <v>165.75</v>
      </c>
      <c r="E13" s="169">
        <f>C13/$D$86</f>
        <v>0</v>
      </c>
      <c r="F13" s="78">
        <f>D13/D86</f>
        <v>176.53637235062308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105</v>
      </c>
      <c r="C14" s="142">
        <v>0.15</v>
      </c>
      <c r="D14" s="13">
        <v>168.25</v>
      </c>
      <c r="E14" s="142">
        <f>C14/$D$86</f>
        <v>0.15976142294174034</v>
      </c>
      <c r="F14" s="78">
        <f>D14/D86</f>
        <v>179.19906273298542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8" t="s">
        <v>83</v>
      </c>
      <c r="D16" s="148"/>
      <c r="E16" s="151" t="s">
        <v>6</v>
      </c>
      <c r="F16" s="152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90</v>
      </c>
      <c r="C17" s="142">
        <v>250</v>
      </c>
      <c r="D17" s="101">
        <v>20250</v>
      </c>
      <c r="E17" s="142">
        <f aca="true" t="shared" si="1" ref="E17:F19">C17/$D$87</f>
        <v>2.174480299208489</v>
      </c>
      <c r="F17" s="78">
        <f t="shared" si="1"/>
        <v>176.13290423588762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2">
        <v>140</v>
      </c>
      <c r="D18" s="101">
        <v>22660</v>
      </c>
      <c r="E18" s="142">
        <f t="shared" si="1"/>
        <v>1.2177089675567538</v>
      </c>
      <c r="F18" s="78">
        <f t="shared" si="1"/>
        <v>197.09489432025745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2">
        <v>20</v>
      </c>
      <c r="D19" s="101">
        <v>20650</v>
      </c>
      <c r="E19" s="142">
        <f t="shared" si="1"/>
        <v>0.17395842393667912</v>
      </c>
      <c r="F19" s="78">
        <f t="shared" si="1"/>
        <v>179.6120727146212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1" t="s">
        <v>5</v>
      </c>
      <c r="D21" s="152"/>
      <c r="E21" s="148" t="s">
        <v>6</v>
      </c>
      <c r="F21" s="148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0.032</v>
      </c>
      <c r="D22" s="14">
        <v>4.022</v>
      </c>
      <c r="E22" s="138">
        <f aca="true" t="shared" si="2" ref="E22:F24">C22*36.7437</f>
        <v>1.1757984</v>
      </c>
      <c r="F22" s="13">
        <f t="shared" si="2"/>
        <v>147.78316139999998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92</v>
      </c>
      <c r="C23" s="143">
        <v>0.002</v>
      </c>
      <c r="D23" s="14">
        <v>4.17</v>
      </c>
      <c r="E23" s="143">
        <f t="shared" si="2"/>
        <v>0.0734874</v>
      </c>
      <c r="F23" s="13">
        <f t="shared" si="2"/>
        <v>153.221229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98</v>
      </c>
      <c r="C24" s="143">
        <v>0.004</v>
      </c>
      <c r="D24" s="105">
        <v>4.28</v>
      </c>
      <c r="E24" s="143">
        <f t="shared" si="2"/>
        <v>0.1469748</v>
      </c>
      <c r="F24" s="13">
        <f t="shared" si="2"/>
        <v>157.263036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48" t="s">
        <v>9</v>
      </c>
      <c r="D26" s="148"/>
      <c r="E26" s="151" t="s">
        <v>10</v>
      </c>
      <c r="F26" s="152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97</v>
      </c>
      <c r="C27" s="142">
        <v>0.76</v>
      </c>
      <c r="D27" s="78">
        <v>166</v>
      </c>
      <c r="E27" s="142">
        <f>C27/$D$86</f>
        <v>0.809457876238151</v>
      </c>
      <c r="F27" s="78">
        <f>D27/D86</f>
        <v>176.8026413888593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42">
        <v>0.6</v>
      </c>
      <c r="D28" s="13">
        <v>168.75</v>
      </c>
      <c r="E28" s="142">
        <f>C28/$D$86</f>
        <v>0.6390456917669614</v>
      </c>
      <c r="F28" s="78">
        <f>D28/D86</f>
        <v>179.7316008094579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95</v>
      </c>
      <c r="C29" s="142">
        <v>0.44</v>
      </c>
      <c r="D29" s="13">
        <v>169.75</v>
      </c>
      <c r="E29" s="142">
        <f>C29/$D$86</f>
        <v>0.4686335072957717</v>
      </c>
      <c r="F29" s="78">
        <f>D29/D86</f>
        <v>180.7966769624028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0.18</v>
      </c>
      <c r="D32" s="13">
        <v>413.75</v>
      </c>
      <c r="E32" s="142">
        <f>C32/$D$86</f>
        <v>0.1917137075300884</v>
      </c>
      <c r="F32" s="78">
        <f>D32/D86</f>
        <v>440.6752582809671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95</v>
      </c>
      <c r="C33" s="142">
        <v>0.06</v>
      </c>
      <c r="D33" s="13">
        <v>412.5</v>
      </c>
      <c r="E33" s="142">
        <f>C33/$D$86</f>
        <v>0.06390456917669614</v>
      </c>
      <c r="F33" s="78">
        <f>D33/$D$86</f>
        <v>439.34391308978593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103</v>
      </c>
      <c r="C34" s="142">
        <v>0.38</v>
      </c>
      <c r="D34" s="72">
        <v>392</v>
      </c>
      <c r="E34" s="142">
        <f>C34/$D$86</f>
        <v>0.4047289381190755</v>
      </c>
      <c r="F34" s="78">
        <f>D34/$D$86</f>
        <v>417.5098519544148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49" t="s">
        <v>5</v>
      </c>
      <c r="D36" s="150"/>
      <c r="E36" s="149" t="s">
        <v>6</v>
      </c>
      <c r="F36" s="150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3">
        <v>0.024</v>
      </c>
      <c r="D37" s="82">
        <v>2.212</v>
      </c>
      <c r="E37" s="143">
        <f aca="true" t="shared" si="3" ref="E37:F39">C37*58.0164</f>
        <v>1.3923936</v>
      </c>
      <c r="F37" s="78">
        <f t="shared" si="3"/>
        <v>128.33227680000002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43">
        <v>0.022</v>
      </c>
      <c r="D38" s="82">
        <v>2.296</v>
      </c>
      <c r="E38" s="143">
        <f t="shared" si="3"/>
        <v>1.2763608</v>
      </c>
      <c r="F38" s="78">
        <f t="shared" si="3"/>
        <v>133.2056544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98</v>
      </c>
      <c r="C39" s="143">
        <v>0.024</v>
      </c>
      <c r="D39" s="82">
        <v>2.346</v>
      </c>
      <c r="E39" s="143">
        <f t="shared" si="3"/>
        <v>1.3923936</v>
      </c>
      <c r="F39" s="78">
        <f t="shared" si="3"/>
        <v>136.1064744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49" t="s">
        <v>5</v>
      </c>
      <c r="D41" s="150"/>
      <c r="E41" s="149" t="s">
        <v>6</v>
      </c>
      <c r="F41" s="1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93</v>
      </c>
      <c r="C42" s="138">
        <v>0.03</v>
      </c>
      <c r="D42" s="82">
        <v>10.276</v>
      </c>
      <c r="E42" s="138">
        <f aca="true" t="shared" si="4" ref="E42:F44">C42*36.7437</f>
        <v>1.1023109999999998</v>
      </c>
      <c r="F42" s="78">
        <f t="shared" si="4"/>
        <v>377.5782612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92</v>
      </c>
      <c r="C43" s="138">
        <v>0.03</v>
      </c>
      <c r="D43" s="82">
        <v>10.382</v>
      </c>
      <c r="E43" s="138">
        <f t="shared" si="4"/>
        <v>1.1023109999999998</v>
      </c>
      <c r="F43" s="78">
        <f t="shared" si="4"/>
        <v>381.4730934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98</v>
      </c>
      <c r="C44" s="138">
        <v>0.024</v>
      </c>
      <c r="D44" s="82">
        <v>10.466</v>
      </c>
      <c r="E44" s="138">
        <f t="shared" si="4"/>
        <v>0.8818488</v>
      </c>
      <c r="F44" s="78">
        <f t="shared" si="4"/>
        <v>384.55956419999995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82</v>
      </c>
      <c r="D46" s="148"/>
      <c r="E46" s="151" t="s">
        <v>6</v>
      </c>
      <c r="F46" s="152"/>
      <c r="G46" s="24"/>
      <c r="H46" s="24"/>
      <c r="I46" s="24"/>
      <c r="K46" s="24"/>
      <c r="L46" s="24"/>
      <c r="M46" s="24"/>
    </row>
    <row r="47" spans="2:13" s="6" customFormat="1" ht="15">
      <c r="B47" s="25" t="s">
        <v>106</v>
      </c>
      <c r="C47" s="170">
        <v>500</v>
      </c>
      <c r="D47" s="102">
        <v>57000</v>
      </c>
      <c r="E47" s="138">
        <f aca="true" t="shared" si="5" ref="E47:F49">C47/$D$87</f>
        <v>4.348960598416978</v>
      </c>
      <c r="F47" s="78">
        <f t="shared" si="5"/>
        <v>495.7815082195355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102</v>
      </c>
      <c r="C48" s="171">
        <v>1000</v>
      </c>
      <c r="D48" s="102">
        <v>52000</v>
      </c>
      <c r="E48" s="143">
        <f t="shared" si="5"/>
        <v>8.697921196833956</v>
      </c>
      <c r="F48" s="78">
        <f t="shared" si="5"/>
        <v>452.29190223536574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70">
        <v>500</v>
      </c>
      <c r="D49" s="102">
        <v>49000</v>
      </c>
      <c r="E49" s="138">
        <f t="shared" si="5"/>
        <v>4.348960598416978</v>
      </c>
      <c r="F49" s="78">
        <f t="shared" si="5"/>
        <v>426.1981386448639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88</v>
      </c>
      <c r="C52" s="138">
        <v>1.3</v>
      </c>
      <c r="D52" s="83">
        <v>313.6</v>
      </c>
      <c r="E52" s="138">
        <f aca="true" t="shared" si="6" ref="E52:F54">C52*1.1023</f>
        <v>1.4329900000000002</v>
      </c>
      <c r="F52" s="83">
        <f t="shared" si="6"/>
        <v>345.68128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38">
        <v>1.1</v>
      </c>
      <c r="D53" s="83">
        <v>315</v>
      </c>
      <c r="E53" s="138">
        <f t="shared" si="6"/>
        <v>1.21253</v>
      </c>
      <c r="F53" s="83">
        <f t="shared" si="6"/>
        <v>347.22450000000003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92</v>
      </c>
      <c r="C54" s="138">
        <v>0.8</v>
      </c>
      <c r="D54" s="123">
        <v>319.2</v>
      </c>
      <c r="E54" s="138">
        <f t="shared" si="6"/>
        <v>0.8818400000000001</v>
      </c>
      <c r="F54" s="83">
        <f t="shared" si="6"/>
        <v>351.85416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49" t="s">
        <v>18</v>
      </c>
      <c r="D56" s="150"/>
      <c r="E56" s="149" t="s">
        <v>19</v>
      </c>
      <c r="F56" s="150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0.19</v>
      </c>
      <c r="D57" s="78">
        <v>36.59</v>
      </c>
      <c r="E57" s="139">
        <f aca="true" t="shared" si="7" ref="E57:F59">C57/454*1000</f>
        <v>0.4185022026431718</v>
      </c>
      <c r="F57" s="78">
        <f t="shared" si="7"/>
        <v>80.59471365638768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9">
        <v>0.19</v>
      </c>
      <c r="D58" s="78">
        <v>36.85</v>
      </c>
      <c r="E58" s="139">
        <f t="shared" si="7"/>
        <v>0.4185022026431718</v>
      </c>
      <c r="F58" s="78">
        <f t="shared" si="7"/>
        <v>81.16740088105728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92</v>
      </c>
      <c r="C59" s="139">
        <v>0.2</v>
      </c>
      <c r="D59" s="78">
        <v>37.03</v>
      </c>
      <c r="E59" s="139">
        <f t="shared" si="7"/>
        <v>0.4405286343612335</v>
      </c>
      <c r="F59" s="78">
        <f t="shared" si="7"/>
        <v>81.56387665198238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49" t="s">
        <v>21</v>
      </c>
      <c r="D61" s="150"/>
      <c r="E61" s="149" t="s">
        <v>6</v>
      </c>
      <c r="F61" s="150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93</v>
      </c>
      <c r="C62" s="138">
        <v>0.07</v>
      </c>
      <c r="D62" s="82">
        <v>9.86</v>
      </c>
      <c r="E62" s="138">
        <f aca="true" t="shared" si="8" ref="E62:F64">C62*22.026</f>
        <v>1.5418200000000002</v>
      </c>
      <c r="F62" s="78">
        <f t="shared" si="8"/>
        <v>217.17636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8">
        <v>0.06</v>
      </c>
      <c r="D63" s="82">
        <v>10.135</v>
      </c>
      <c r="E63" s="138">
        <f t="shared" si="8"/>
        <v>1.3215599999999998</v>
      </c>
      <c r="F63" s="78">
        <f t="shared" si="8"/>
        <v>223.23351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98</v>
      </c>
      <c r="C64" s="138">
        <v>0.065</v>
      </c>
      <c r="D64" s="82">
        <v>10.34</v>
      </c>
      <c r="E64" s="138">
        <f t="shared" si="8"/>
        <v>1.4316900000000001</v>
      </c>
      <c r="F64" s="78">
        <f t="shared" si="8"/>
        <v>227.74884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49" t="s">
        <v>23</v>
      </c>
      <c r="D66" s="150"/>
      <c r="E66" s="149" t="s">
        <v>24</v>
      </c>
      <c r="F66" s="150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38">
        <v>0.01</v>
      </c>
      <c r="D67" s="82">
        <v>1.735</v>
      </c>
      <c r="E67" s="138">
        <f aca="true" t="shared" si="9" ref="E67:F69">C67/3.785</f>
        <v>0.002642007926023778</v>
      </c>
      <c r="F67" s="78">
        <f t="shared" si="9"/>
        <v>0.4583883751651255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93</v>
      </c>
      <c r="C68" s="138">
        <v>0.005</v>
      </c>
      <c r="D68" s="82">
        <v>1.661</v>
      </c>
      <c r="E68" s="138">
        <f t="shared" si="9"/>
        <v>0.001321003963011889</v>
      </c>
      <c r="F68" s="78">
        <f t="shared" si="9"/>
        <v>0.43883751651254954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104</v>
      </c>
      <c r="C69" s="138">
        <v>0.005</v>
      </c>
      <c r="D69" s="82">
        <v>1.655</v>
      </c>
      <c r="E69" s="138">
        <f t="shared" si="9"/>
        <v>0.001321003963011889</v>
      </c>
      <c r="F69" s="78">
        <f t="shared" si="9"/>
        <v>0.43725231175693524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49" t="s">
        <v>26</v>
      </c>
      <c r="D71" s="150"/>
      <c r="E71" s="149" t="s">
        <v>27</v>
      </c>
      <c r="F71" s="150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46">
        <v>0.00025</v>
      </c>
      <c r="D72" s="86">
        <v>0.9625</v>
      </c>
      <c r="E72" s="146">
        <f>C72/454*100</f>
        <v>5.506607929515418E-05</v>
      </c>
      <c r="F72" s="84">
        <f>D72/454*1000</f>
        <v>2.120044052863436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93</v>
      </c>
      <c r="C73" s="147">
        <v>0</v>
      </c>
      <c r="D73" s="86">
        <v>1.02775</v>
      </c>
      <c r="E73" s="147">
        <f>C73/454*100</f>
        <v>0</v>
      </c>
      <c r="F73" s="84">
        <f>D73/454*1000</f>
        <v>2.2637665198237884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104</v>
      </c>
      <c r="C74" s="147">
        <v>0</v>
      </c>
      <c r="D74" s="86">
        <v>1.0675</v>
      </c>
      <c r="E74" s="147">
        <f>C74/454*100</f>
        <v>0</v>
      </c>
      <c r="F74" s="84">
        <f>D74/454*1000</f>
        <v>2.3513215859030834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8" t="s">
        <v>26</v>
      </c>
      <c r="D76" s="158"/>
      <c r="E76" s="149" t="s">
        <v>29</v>
      </c>
      <c r="F76" s="150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0.0065</v>
      </c>
      <c r="D77" s="106">
        <v>0.1861</v>
      </c>
      <c r="E77" s="141">
        <f aca="true" t="shared" si="10" ref="E77:F79">C77/454*1000000</f>
        <v>14.317180616740087</v>
      </c>
      <c r="F77" s="78">
        <f t="shared" si="10"/>
        <v>409.9118942731277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91</v>
      </c>
      <c r="C78" s="141">
        <v>0.0048</v>
      </c>
      <c r="D78" s="106">
        <v>0.184</v>
      </c>
      <c r="E78" s="141">
        <f t="shared" si="10"/>
        <v>10.572687224669604</v>
      </c>
      <c r="F78" s="78">
        <f t="shared" si="10"/>
        <v>405.2863436123348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99</v>
      </c>
      <c r="C79" s="141">
        <v>0.0032</v>
      </c>
      <c r="D79" s="144" t="s">
        <v>81</v>
      </c>
      <c r="E79" s="141">
        <f t="shared" si="10"/>
        <v>7.048458149779736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1.0651</v>
      </c>
      <c r="F85" s="136">
        <v>0.0087</v>
      </c>
      <c r="G85" s="136">
        <v>1.2664</v>
      </c>
      <c r="H85" s="136">
        <v>0.9889</v>
      </c>
      <c r="I85" s="136">
        <v>0.7625</v>
      </c>
      <c r="J85" s="136">
        <v>0.7501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0.9389</v>
      </c>
      <c r="E86" s="137" t="s">
        <v>81</v>
      </c>
      <c r="F86" s="137">
        <v>0.0082</v>
      </c>
      <c r="G86" s="137">
        <v>1.189</v>
      </c>
      <c r="H86" s="137">
        <v>0.9285</v>
      </c>
      <c r="I86" s="137">
        <v>0.7159</v>
      </c>
      <c r="J86" s="137">
        <v>0.7043</v>
      </c>
      <c r="K86" s="137">
        <v>0.121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114.97</v>
      </c>
      <c r="E87" s="136">
        <v>122.4545</v>
      </c>
      <c r="F87" s="136" t="s">
        <v>81</v>
      </c>
      <c r="G87" s="136">
        <v>145.598</v>
      </c>
      <c r="H87" s="136">
        <v>113.6966</v>
      </c>
      <c r="I87" s="136">
        <v>87.663</v>
      </c>
      <c r="J87" s="136">
        <v>86.239</v>
      </c>
      <c r="K87" s="136">
        <v>14.823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0.7896</v>
      </c>
      <c r="E88" s="137">
        <v>0.841</v>
      </c>
      <c r="F88" s="137">
        <v>0.0069</v>
      </c>
      <c r="G88" s="137" t="s">
        <v>81</v>
      </c>
      <c r="H88" s="137">
        <v>0.7809</v>
      </c>
      <c r="I88" s="137">
        <v>0.6021</v>
      </c>
      <c r="J88" s="137">
        <v>0.5923</v>
      </c>
      <c r="K88" s="137">
        <v>0.1018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1.0112</v>
      </c>
      <c r="E89" s="136">
        <v>1.077</v>
      </c>
      <c r="F89" s="136">
        <v>0.0088</v>
      </c>
      <c r="G89" s="136">
        <v>1.2806</v>
      </c>
      <c r="H89" s="136" t="s">
        <v>81</v>
      </c>
      <c r="I89" s="136">
        <v>0.771</v>
      </c>
      <c r="J89" s="136">
        <v>0.7585</v>
      </c>
      <c r="K89" s="136">
        <v>0.1304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1.3115</v>
      </c>
      <c r="E90" s="137">
        <v>1.3969</v>
      </c>
      <c r="F90" s="137">
        <v>0.0114</v>
      </c>
      <c r="G90" s="137">
        <v>1.6609</v>
      </c>
      <c r="H90" s="137">
        <v>1.297</v>
      </c>
      <c r="I90" s="137" t="s">
        <v>81</v>
      </c>
      <c r="J90" s="137">
        <v>0.9838</v>
      </c>
      <c r="K90" s="137">
        <v>0.1691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1.3332</v>
      </c>
      <c r="E91" s="136">
        <v>1.4199</v>
      </c>
      <c r="F91" s="136">
        <v>0.0116</v>
      </c>
      <c r="G91" s="136">
        <v>1.6883</v>
      </c>
      <c r="H91" s="136">
        <v>1.3184</v>
      </c>
      <c r="I91" s="136">
        <v>1.0165</v>
      </c>
      <c r="J91" s="136" t="s">
        <v>81</v>
      </c>
      <c r="K91" s="136">
        <v>0.1719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7.7562</v>
      </c>
      <c r="E92" s="137">
        <v>8.2611</v>
      </c>
      <c r="F92" s="137">
        <v>0.0675</v>
      </c>
      <c r="G92" s="137">
        <v>9.8225</v>
      </c>
      <c r="H92" s="137">
        <v>7.6703</v>
      </c>
      <c r="I92" s="137">
        <v>5.914</v>
      </c>
      <c r="J92" s="137">
        <v>5.8179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7" t="s">
        <v>63</v>
      </c>
      <c r="C114" s="157"/>
      <c r="D114" s="157"/>
      <c r="E114" s="157"/>
      <c r="F114" s="157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6" t="s">
        <v>64</v>
      </c>
      <c r="C115" s="156"/>
      <c r="D115" s="156"/>
      <c r="E115" s="156"/>
      <c r="F115" s="156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6" t="s">
        <v>65</v>
      </c>
      <c r="C116" s="156"/>
      <c r="D116" s="156"/>
      <c r="E116" s="156"/>
      <c r="F116" s="156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6" t="s">
        <v>66</v>
      </c>
      <c r="C117" s="156"/>
      <c r="D117" s="156"/>
      <c r="E117" s="156"/>
      <c r="F117" s="15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6" t="s">
        <v>67</v>
      </c>
      <c r="C118" s="156"/>
      <c r="D118" s="156"/>
      <c r="E118" s="156"/>
      <c r="F118" s="15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6" t="s">
        <v>68</v>
      </c>
      <c r="C119" s="156"/>
      <c r="D119" s="156"/>
      <c r="E119" s="156"/>
      <c r="F119" s="15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6" t="s">
        <v>69</v>
      </c>
      <c r="C120" s="156"/>
      <c r="D120" s="156"/>
      <c r="E120" s="156"/>
      <c r="F120" s="15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70</v>
      </c>
      <c r="C121" s="165"/>
      <c r="D121" s="165"/>
      <c r="E121" s="165"/>
      <c r="F121" s="165"/>
    </row>
    <row r="123" spans="2:6" ht="15.75">
      <c r="B123" s="35" t="s">
        <v>71</v>
      </c>
      <c r="C123" s="163"/>
      <c r="D123" s="168"/>
      <c r="E123" s="168"/>
      <c r="F123" s="164"/>
    </row>
    <row r="124" spans="2:6" ht="30.75" customHeight="1">
      <c r="B124" s="35" t="s">
        <v>72</v>
      </c>
      <c r="C124" s="166" t="s">
        <v>73</v>
      </c>
      <c r="D124" s="166"/>
      <c r="E124" s="163" t="s">
        <v>74</v>
      </c>
      <c r="F124" s="164"/>
    </row>
    <row r="125" spans="2:6" ht="30.75" customHeight="1">
      <c r="B125" s="35" t="s">
        <v>75</v>
      </c>
      <c r="C125" s="166" t="s">
        <v>76</v>
      </c>
      <c r="D125" s="166"/>
      <c r="E125" s="163" t="s">
        <v>77</v>
      </c>
      <c r="F125" s="164"/>
    </row>
    <row r="126" spans="2:6" ht="15" customHeight="1">
      <c r="B126" s="167" t="s">
        <v>78</v>
      </c>
      <c r="C126" s="166" t="s">
        <v>79</v>
      </c>
      <c r="D126" s="166"/>
      <c r="E126" s="159" t="s">
        <v>80</v>
      </c>
      <c r="F126" s="160"/>
    </row>
    <row r="127" spans="2:6" ht="15" customHeight="1">
      <c r="B127" s="167"/>
      <c r="C127" s="166"/>
      <c r="D127" s="166"/>
      <c r="E127" s="161"/>
      <c r="F127" s="16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2016-12-14T07:57:57Z</dcterms:modified>
  <cp:category/>
  <cp:version/>
  <cp:contentType/>
  <cp:contentStatus/>
</cp:coreProperties>
</file>