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<sst xmlns="http://schemas.openxmlformats.org/spreadsheetml/2006/main" count="170" uniqueCount="101">
  <si>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</si>
  <si>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</si>
  <si>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</si>
  <si>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</si>
  <si>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</si>
  <si>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</si>
  <si>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</si>
  <si>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</si>
  <si>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</si>
  <si>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</si>
  <si>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</si>
  <si>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</si>
  <si>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</si>
  <si>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</si>
  <si>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</si>
  <si>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</si>
  <si>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</si>
  <si>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</si>
  <si>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</si>
  <si>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</si>
  <si>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</si>
  <si>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</si>
  <si>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</si>
  <si>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</si>
  <si>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</si>
  <si>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</si>
  <si>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</si>
  <si>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</si>
  <si>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</si>
  <si>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</si>
  <si>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</si>
  <si>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</si>
  <si>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</si>
  <si>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</si>
  <si>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</si>
  <si>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</si>
  <si>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</si>
  <si>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</si>
  <si>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</si>
  <si>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</si>
  <si>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</si>
  <si>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</si>
  <si>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</si>
  <si>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</si>
  <si>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</si>
  <si>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</si>
  <si>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</si>
  <si>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</si>
  <si>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</si>
  <si>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</si>
  <si>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</si>
  <si>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</si>
  <si>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</si>
  <si>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</si>
  <si>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</si>
  <si>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</si>
  <si>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</si>
  <si>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</si>
  <si>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</si>
  <si>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</si>
  <si>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</si>
  <si>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</si>
  <si>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</si>
  <si>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</si>
  <si>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</si>
  <si>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</si>
  <si>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</si>
  <si>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</si>
  <si>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</si>
  <si>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</si>
  <si>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</si>
  <si>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</si>
  <si>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</si>
  <si>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</si>
  <si>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</si>
  <si>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</si>
  <si>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</si>
  <si>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</si>
  <si>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Липень'19</t>
  </si>
  <si>
    <t>Euronext -Серпень'19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</si>
  <si>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</si>
  <si>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</si>
  <si>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</si>
  <si>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</si>
  <si>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</si>
  <si>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</si>
  <si>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</si>
  <si>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</si>
  <si>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</si>
  <si>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</si>
  <si>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</si>
  <si>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</si>
  <si>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</si>
  <si>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</si>
  <si>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</si>
  <si>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</si>
  <si>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</si>
  <si>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</si>
  <si>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</si>
  <si>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</si>
  <si>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13 червня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</si>
</sst>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5" t="s">
        <v>100</v>
      </c>
      <c r="D4" s="146"/>
      <c r="E4" s="146"/>
      <c r="F4" s="14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0" t="s">
        <v>5</v>
      </c>
      <c r="D6" s="141"/>
      <c r="E6" s="140" t="s">
        <v>6</v>
      </c>
      <c r="F6" s="141"/>
      <c r="G6"/>
      <c r="H6"/>
      <c r="I6"/>
    </row>
    <row r="7" spans="2:6" s="6" customFormat="1" ht="15">
      <c r="B7" s="24" t="s">
        <v>78</v>
      </c>
      <c r="C7" s="116">
        <v>0.12</v>
      </c>
      <c r="D7" s="14">
        <v>4.41</v>
      </c>
      <c r="E7" s="116">
        <f aca="true" t="shared" si="0" ref="E7:F9">C7*39.3683</f>
        <v>4.724195999999999</v>
      </c>
      <c r="F7" s="13">
        <f>D7*39.3683</f>
        <v>173.614203</v>
      </c>
    </row>
    <row r="8" spans="2:6" s="6" customFormat="1" ht="15">
      <c r="B8" s="24" t="s">
        <v>90</v>
      </c>
      <c r="C8" s="116">
        <v>0.094</v>
      </c>
      <c r="D8" s="14">
        <v>4.476</v>
      </c>
      <c r="E8" s="116">
        <f t="shared" si="0"/>
        <v>3.7006202</v>
      </c>
      <c r="F8" s="13">
        <f t="shared" si="0"/>
        <v>176.2125108</v>
      </c>
    </row>
    <row r="9" spans="2:17" s="6" customFormat="1" ht="15">
      <c r="B9" s="24" t="s">
        <v>97</v>
      </c>
      <c r="C9" s="116">
        <v>0.072</v>
      </c>
      <c r="D9" s="14">
        <v>4.554</v>
      </c>
      <c r="E9" s="116">
        <f t="shared" si="0"/>
        <v>2.8345175999999994</v>
      </c>
      <c r="F9" s="13">
        <f>D9*39.3683</f>
        <v>179.2832382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0" t="s">
        <v>7</v>
      </c>
      <c r="D11" s="141"/>
      <c r="E11" s="140" t="s">
        <v>6</v>
      </c>
      <c r="F11" s="141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15">
        <v>0.43</v>
      </c>
      <c r="D12" s="13">
        <v>176.5</v>
      </c>
      <c r="E12" s="115">
        <f aca="true" t="shared" si="1" ref="E12:F14">C12/$D$86</f>
        <v>0.4851083032490975</v>
      </c>
      <c r="F12" s="71">
        <f t="shared" si="1"/>
        <v>199.12003610108303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15">
        <v>0.29</v>
      </c>
      <c r="D13" s="13">
        <v>174</v>
      </c>
      <c r="E13" s="115">
        <f t="shared" si="1"/>
        <v>0.32716606498194944</v>
      </c>
      <c r="F13" s="71">
        <f t="shared" si="1"/>
        <v>196.2996389891697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99</v>
      </c>
      <c r="C14" s="115">
        <v>0.28</v>
      </c>
      <c r="D14" s="13">
        <v>176.75</v>
      </c>
      <c r="E14" s="115">
        <f t="shared" si="1"/>
        <v>0.3158844765342961</v>
      </c>
      <c r="F14" s="71">
        <f t="shared" si="1"/>
        <v>199.40207581227438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4" t="s">
        <v>74</v>
      </c>
      <c r="D16" s="144"/>
      <c r="E16" s="140" t="s">
        <v>6</v>
      </c>
      <c r="F16" s="141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29">
        <v>0</v>
      </c>
      <c r="D17" s="87" t="s">
        <v>72</v>
      </c>
      <c r="E17" s="132">
        <f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83</v>
      </c>
      <c r="C18" s="139">
        <v>180</v>
      </c>
      <c r="D18" s="87">
        <v>24780</v>
      </c>
      <c r="E18" s="115">
        <f>C18/$D$87</f>
        <v>1.6632785067455185</v>
      </c>
      <c r="F18" s="71">
        <f>D18/$D$87</f>
        <v>228.97800776196638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92</v>
      </c>
      <c r="C19" s="139">
        <v>90</v>
      </c>
      <c r="D19" s="87">
        <v>24340</v>
      </c>
      <c r="E19" s="115">
        <f>C19/$D$87</f>
        <v>0.8316392533727592</v>
      </c>
      <c r="F19" s="71">
        <f>D19/$D$87</f>
        <v>224.91221585658843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0" t="s">
        <v>5</v>
      </c>
      <c r="D21" s="141"/>
      <c r="E21" s="144" t="s">
        <v>6</v>
      </c>
      <c r="F21" s="14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6">
        <v>0.092</v>
      </c>
      <c r="D22" s="14">
        <v>5.354</v>
      </c>
      <c r="E22" s="116">
        <f aca="true" t="shared" si="2" ref="E22:F24">C22*36.7437</f>
        <v>3.3804203999999998</v>
      </c>
      <c r="F22" s="13">
        <f t="shared" si="2"/>
        <v>196.7257698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90</v>
      </c>
      <c r="C23" s="116">
        <v>0.08</v>
      </c>
      <c r="D23" s="14">
        <v>5.4</v>
      </c>
      <c r="E23" s="116">
        <f t="shared" si="2"/>
        <v>2.9394959999999997</v>
      </c>
      <c r="F23" s="13">
        <f t="shared" si="2"/>
        <v>198.41598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97</v>
      </c>
      <c r="C24" s="116">
        <v>0.074</v>
      </c>
      <c r="D24" s="75">
        <v>5.5</v>
      </c>
      <c r="E24" s="116">
        <f t="shared" si="2"/>
        <v>2.7190337999999996</v>
      </c>
      <c r="F24" s="13">
        <f t="shared" si="2"/>
        <v>202.09034999999997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1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4" t="s">
        <v>9</v>
      </c>
      <c r="D26" s="144"/>
      <c r="E26" s="140" t="s">
        <v>10</v>
      </c>
      <c r="F26" s="141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81</v>
      </c>
      <c r="C27" s="115">
        <v>0.71</v>
      </c>
      <c r="D27" s="71">
        <v>178.5</v>
      </c>
      <c r="E27" s="115">
        <f aca="true" t="shared" si="3" ref="E27:F29">C27/$D$86</f>
        <v>0.8009927797833934</v>
      </c>
      <c r="F27" s="71">
        <f>D27/$D$86</f>
        <v>201.37635379061373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91</v>
      </c>
      <c r="C28" s="115">
        <v>0.69</v>
      </c>
      <c r="D28" s="13">
        <v>182.25</v>
      </c>
      <c r="E28" s="115">
        <f t="shared" si="3"/>
        <v>0.7784296028880866</v>
      </c>
      <c r="F28" s="71">
        <f t="shared" si="3"/>
        <v>205.60694945848377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96</v>
      </c>
      <c r="C29" s="115">
        <v>1.36</v>
      </c>
      <c r="D29" s="13">
        <v>186.75</v>
      </c>
      <c r="E29" s="115">
        <f>C29/$D$86</f>
        <v>1.5342960288808667</v>
      </c>
      <c r="F29" s="71">
        <f t="shared" si="3"/>
        <v>210.6836642599278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4" t="s">
        <v>12</v>
      </c>
      <c r="D31" s="144"/>
      <c r="E31" s="144" t="s">
        <v>10</v>
      </c>
      <c r="F31" s="1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5">
        <v>0.41</v>
      </c>
      <c r="D32" s="13">
        <v>367</v>
      </c>
      <c r="E32" s="115">
        <f aca="true" t="shared" si="4" ref="E32:F34">C32/$D$86</f>
        <v>0.4625451263537906</v>
      </c>
      <c r="F32" s="71">
        <f t="shared" si="4"/>
        <v>414.0342960288809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85</v>
      </c>
      <c r="C33" s="115">
        <v>0.48</v>
      </c>
      <c r="D33" s="13">
        <v>369.75</v>
      </c>
      <c r="E33" s="115">
        <f t="shared" si="4"/>
        <v>0.5415162454873647</v>
      </c>
      <c r="F33" s="71">
        <f>D33/$D$86</f>
        <v>417.1367328519856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15">
        <v>0.61</v>
      </c>
      <c r="D34" s="66">
        <v>372.5</v>
      </c>
      <c r="E34" s="115">
        <f t="shared" si="4"/>
        <v>0.6881768953068592</v>
      </c>
      <c r="F34" s="71">
        <f t="shared" si="4"/>
        <v>420.2391696750903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2" t="s">
        <v>5</v>
      </c>
      <c r="D36" s="143"/>
      <c r="E36" s="142" t="s">
        <v>6</v>
      </c>
      <c r="F36" s="14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6">
        <v>0.04</v>
      </c>
      <c r="D37" s="75">
        <v>3.046</v>
      </c>
      <c r="E37" s="116">
        <f aca="true" t="shared" si="5" ref="E37:F39">C37*58.0164</f>
        <v>2.320656</v>
      </c>
      <c r="F37" s="71">
        <f t="shared" si="5"/>
        <v>176.71795439999997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6">
        <v>0.006</v>
      </c>
      <c r="D38" s="75">
        <v>2.95</v>
      </c>
      <c r="E38" s="116">
        <f t="shared" si="5"/>
        <v>0.3480984</v>
      </c>
      <c r="F38" s="71">
        <f t="shared" si="5"/>
        <v>171.14838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16">
        <v>0.026</v>
      </c>
      <c r="D39" s="75">
        <v>2.93</v>
      </c>
      <c r="E39" s="116">
        <f t="shared" si="5"/>
        <v>1.5084263999999998</v>
      </c>
      <c r="F39" s="71">
        <f t="shared" si="5"/>
        <v>169.988052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1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2" t="s">
        <v>5</v>
      </c>
      <c r="D41" s="143"/>
      <c r="E41" s="142" t="s">
        <v>6</v>
      </c>
      <c r="F41" s="14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6">
        <v>0.1</v>
      </c>
      <c r="D42" s="75">
        <v>8.87</v>
      </c>
      <c r="E42" s="116">
        <f aca="true" t="shared" si="6" ref="E42:F44">C42*36.7437</f>
        <v>3.6743699999999997</v>
      </c>
      <c r="F42" s="71">
        <f t="shared" si="6"/>
        <v>325.91661899999997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89</v>
      </c>
      <c r="C43" s="116">
        <v>0.096</v>
      </c>
      <c r="D43" s="75">
        <v>8.942</v>
      </c>
      <c r="E43" s="116">
        <f t="shared" si="6"/>
        <v>3.5273952</v>
      </c>
      <c r="F43" s="71">
        <f t="shared" si="6"/>
        <v>328.56216539999997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90</v>
      </c>
      <c r="C44" s="116">
        <v>0.1</v>
      </c>
      <c r="D44" s="75">
        <v>9.014</v>
      </c>
      <c r="E44" s="116">
        <f t="shared" si="6"/>
        <v>3.6743699999999997</v>
      </c>
      <c r="F44" s="71">
        <f t="shared" si="6"/>
        <v>331.20771179999997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4" t="s">
        <v>73</v>
      </c>
      <c r="D46" s="144"/>
      <c r="E46" s="140" t="s">
        <v>6</v>
      </c>
      <c r="F46" s="141"/>
      <c r="G46" s="23"/>
      <c r="H46" s="23"/>
      <c r="I46" s="23"/>
      <c r="K46" s="23"/>
      <c r="L46" s="23"/>
      <c r="M46" s="23"/>
    </row>
    <row r="47" spans="2:13" s="6" customFormat="1" ht="15">
      <c r="B47" s="24" t="s">
        <v>82</v>
      </c>
      <c r="C47" s="129">
        <v>0</v>
      </c>
      <c r="D47" s="87" t="s">
        <v>72</v>
      </c>
      <c r="E47" s="132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84</v>
      </c>
      <c r="C48" s="129">
        <v>0</v>
      </c>
      <c r="D48" s="87" t="s">
        <v>72</v>
      </c>
      <c r="E48" s="13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93</v>
      </c>
      <c r="C49" s="129">
        <v>0</v>
      </c>
      <c r="D49" s="87" t="s">
        <v>72</v>
      </c>
      <c r="E49" s="132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2" t="s">
        <v>16</v>
      </c>
      <c r="D51" s="143"/>
      <c r="E51" s="142" t="s">
        <v>6</v>
      </c>
      <c r="F51" s="143"/>
      <c r="G51"/>
      <c r="H51"/>
      <c r="I51"/>
      <c r="J51" s="6"/>
    </row>
    <row r="52" spans="2:19" s="22" customFormat="1" ht="15">
      <c r="B52" s="24" t="s">
        <v>78</v>
      </c>
      <c r="C52" s="116">
        <v>2.2</v>
      </c>
      <c r="D52" s="76">
        <v>321.3</v>
      </c>
      <c r="E52" s="116">
        <f aca="true" t="shared" si="7" ref="E52:F54">C52*1.1023</f>
        <v>2.42506</v>
      </c>
      <c r="F52" s="76">
        <f t="shared" si="7"/>
        <v>354.16899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89</v>
      </c>
      <c r="C53" s="116">
        <v>2.1</v>
      </c>
      <c r="D53" s="76">
        <v>322.4</v>
      </c>
      <c r="E53" s="116">
        <f t="shared" si="7"/>
        <v>2.31483</v>
      </c>
      <c r="F53" s="76">
        <f t="shared" si="7"/>
        <v>355.38151999999997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90</v>
      </c>
      <c r="C54" s="116">
        <v>2.2</v>
      </c>
      <c r="D54" s="76">
        <v>324.1</v>
      </c>
      <c r="E54" s="116">
        <f>C54*1.1023</f>
        <v>2.42506</v>
      </c>
      <c r="F54" s="76">
        <f t="shared" si="7"/>
        <v>357.25543000000005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5"/>
      <c r="C55" s="133"/>
      <c r="D55" s="66"/>
      <c r="E55" s="13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2" t="s">
        <v>18</v>
      </c>
      <c r="D56" s="143"/>
      <c r="E56" s="142" t="s">
        <v>19</v>
      </c>
      <c r="F56" s="14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15">
        <v>0.46</v>
      </c>
      <c r="D57" s="71">
        <v>28.1</v>
      </c>
      <c r="E57" s="115">
        <f aca="true" t="shared" si="8" ref="E57:F59">C57/454*1000</f>
        <v>1.0132158590308369</v>
      </c>
      <c r="F57" s="71">
        <f t="shared" si="8"/>
        <v>61.89427312775331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89</v>
      </c>
      <c r="C58" s="115">
        <v>0.47</v>
      </c>
      <c r="D58" s="71">
        <v>28.15</v>
      </c>
      <c r="E58" s="115">
        <f t="shared" si="8"/>
        <v>1.0352422907488987</v>
      </c>
      <c r="F58" s="71">
        <f t="shared" si="8"/>
        <v>62.004405286343605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90</v>
      </c>
      <c r="C59" s="115">
        <v>0.45</v>
      </c>
      <c r="D59" s="71">
        <v>28.28</v>
      </c>
      <c r="E59" s="115">
        <f t="shared" si="8"/>
        <v>0.9911894273127754</v>
      </c>
      <c r="F59" s="71">
        <f t="shared" si="8"/>
        <v>62.290748898678416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2" t="s">
        <v>21</v>
      </c>
      <c r="D61" s="143"/>
      <c r="E61" s="142" t="s">
        <v>6</v>
      </c>
      <c r="F61" s="14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3">
        <v>0.09</v>
      </c>
      <c r="D62" s="75">
        <v>11.675</v>
      </c>
      <c r="E62" s="113">
        <f aca="true" t="shared" si="9" ref="E62:F64">C62*22.026</f>
        <v>1.98234</v>
      </c>
      <c r="F62" s="71">
        <f t="shared" si="9"/>
        <v>257.15355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3">
        <v>0.075</v>
      </c>
      <c r="D63" s="75">
        <v>11.965</v>
      </c>
      <c r="E63" s="113">
        <f t="shared" si="9"/>
        <v>1.65195</v>
      </c>
      <c r="F63" s="71">
        <f t="shared" si="9"/>
        <v>263.54109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98</v>
      </c>
      <c r="C64" s="113">
        <v>0.05</v>
      </c>
      <c r="D64" s="75">
        <v>11.945</v>
      </c>
      <c r="E64" s="113">
        <f t="shared" si="9"/>
        <v>1.1013</v>
      </c>
      <c r="F64" s="71">
        <f t="shared" si="9"/>
        <v>263.10057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6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2" t="s">
        <v>77</v>
      </c>
      <c r="D66" s="143"/>
      <c r="E66" s="142" t="s">
        <v>23</v>
      </c>
      <c r="F66" s="143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87</v>
      </c>
      <c r="C67" s="116">
        <v>0.037</v>
      </c>
      <c r="D67" s="75">
        <v>1.549</v>
      </c>
      <c r="E67" s="116">
        <f aca="true" t="shared" si="10" ref="E67:F69">C67/3.785</f>
        <v>0.009775429326287978</v>
      </c>
      <c r="F67" s="71">
        <f t="shared" si="10"/>
        <v>0.4092470277410832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78</v>
      </c>
      <c r="C68" s="116">
        <v>0.037</v>
      </c>
      <c r="D68" s="75">
        <v>1.554</v>
      </c>
      <c r="E68" s="116">
        <f t="shared" si="10"/>
        <v>0.009775429326287978</v>
      </c>
      <c r="F68" s="71">
        <f t="shared" si="10"/>
        <v>0.4105680317040951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89</v>
      </c>
      <c r="C69" s="116">
        <v>0.037</v>
      </c>
      <c r="D69" s="75">
        <v>1.549</v>
      </c>
      <c r="E69" s="116">
        <f t="shared" si="10"/>
        <v>0.009775429326287978</v>
      </c>
      <c r="F69" s="71">
        <f t="shared" si="10"/>
        <v>0.4092470277410832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2" t="s">
        <v>25</v>
      </c>
      <c r="D71" s="143"/>
      <c r="E71" s="142" t="s">
        <v>26</v>
      </c>
      <c r="F71" s="143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87</v>
      </c>
      <c r="C72" s="138">
        <v>0.002</v>
      </c>
      <c r="D72" s="125">
        <v>1.04025</v>
      </c>
      <c r="E72" s="138">
        <f>C72/454*100</f>
        <v>0.00044052863436123345</v>
      </c>
      <c r="F72" s="77">
        <f>D72/454*1000</f>
        <v>2.2912995594713657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78</v>
      </c>
      <c r="C73" s="138">
        <v>0.0015</v>
      </c>
      <c r="D73" s="125">
        <v>1.0575</v>
      </c>
      <c r="E73" s="138">
        <f>C73/454*100</f>
        <v>0.0003303964757709251</v>
      </c>
      <c r="F73" s="77">
        <f>D73/454*1000</f>
        <v>2.329295154185022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89</v>
      </c>
      <c r="C74" s="138">
        <v>0.00475</v>
      </c>
      <c r="D74" s="125">
        <v>1.075</v>
      </c>
      <c r="E74" s="138">
        <f>C74/454*100</f>
        <v>0.0010462555066079295</v>
      </c>
      <c r="F74" s="77">
        <f>D74/454*1000</f>
        <v>2.36784140969163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0" t="s">
        <v>25</v>
      </c>
      <c r="D76" s="150"/>
      <c r="E76" s="142" t="s">
        <v>28</v>
      </c>
      <c r="F76" s="14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17">
        <v>0.0013</v>
      </c>
      <c r="D77" s="126" t="s">
        <v>72</v>
      </c>
      <c r="E77" s="117">
        <f aca="true" t="shared" si="11" ref="E77:F79">C77/454*1000000</f>
        <v>2.8634361233480172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17">
        <v>0.0005</v>
      </c>
      <c r="D78" s="126">
        <v>0.129</v>
      </c>
      <c r="E78" s="117">
        <f t="shared" si="11"/>
        <v>1.1013215859030836</v>
      </c>
      <c r="F78" s="71">
        <f t="shared" si="11"/>
        <v>284.14096916299565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94</v>
      </c>
      <c r="C79" s="117">
        <v>0.0005</v>
      </c>
      <c r="D79" s="126" t="s">
        <v>72</v>
      </c>
      <c r="E79" s="117">
        <f t="shared" si="11"/>
        <v>1.1013215859030836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4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7">
        <v>1.1281</v>
      </c>
      <c r="F85" s="137">
        <v>0.0092</v>
      </c>
      <c r="G85" s="137">
        <v>1.2673</v>
      </c>
      <c r="H85" s="137">
        <v>1.0067</v>
      </c>
      <c r="I85" s="137">
        <v>0.7499</v>
      </c>
      <c r="J85" s="137">
        <v>0.6902</v>
      </c>
      <c r="K85" s="137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7">
        <v>0.8864</v>
      </c>
      <c r="E86" s="137" t="s">
        <v>72</v>
      </c>
      <c r="F86" s="137">
        <v>0.0082</v>
      </c>
      <c r="G86" s="137">
        <v>1.1234</v>
      </c>
      <c r="H86" s="137">
        <v>0.8924</v>
      </c>
      <c r="I86" s="137">
        <v>0.6648</v>
      </c>
      <c r="J86" s="137">
        <v>0.6118</v>
      </c>
      <c r="K86" s="137">
        <v>0.1133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7">
        <v>108.22</v>
      </c>
      <c r="E87" s="137">
        <v>122.083</v>
      </c>
      <c r="F87" s="137" t="s">
        <v>72</v>
      </c>
      <c r="G87" s="137">
        <v>137.1472</v>
      </c>
      <c r="H87" s="137">
        <v>108.95</v>
      </c>
      <c r="I87" s="137">
        <v>81.1549</v>
      </c>
      <c r="J87" s="137">
        <v>74.6934</v>
      </c>
      <c r="K87" s="137">
        <v>13.8267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7">
        <v>0.7891</v>
      </c>
      <c r="E88" s="137">
        <v>0.8902</v>
      </c>
      <c r="F88" s="137">
        <v>0.0073</v>
      </c>
      <c r="G88" s="137" t="s">
        <v>72</v>
      </c>
      <c r="H88" s="137">
        <v>0.7944</v>
      </c>
      <c r="I88" s="137">
        <v>0.5917</v>
      </c>
      <c r="J88" s="137">
        <v>0.5446</v>
      </c>
      <c r="K88" s="137">
        <v>0.1008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7">
        <v>0.9933</v>
      </c>
      <c r="E89" s="137">
        <v>1.1205</v>
      </c>
      <c r="F89" s="137">
        <v>0.0092</v>
      </c>
      <c r="G89" s="137">
        <v>1.2588</v>
      </c>
      <c r="H89" s="137" t="s">
        <v>72</v>
      </c>
      <c r="I89" s="137">
        <v>0.7449</v>
      </c>
      <c r="J89" s="137">
        <v>0.6856</v>
      </c>
      <c r="K89" s="137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7">
        <v>1.3335</v>
      </c>
      <c r="E90" s="137">
        <v>1.5043</v>
      </c>
      <c r="F90" s="137">
        <v>0.0123</v>
      </c>
      <c r="G90" s="137">
        <v>1.6899</v>
      </c>
      <c r="H90" s="137">
        <v>1.3425</v>
      </c>
      <c r="I90" s="137" t="s">
        <v>72</v>
      </c>
      <c r="J90" s="137">
        <v>0.9204</v>
      </c>
      <c r="K90" s="137">
        <v>0.1704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7">
        <v>1.4489</v>
      </c>
      <c r="E91" s="137">
        <v>1.6345</v>
      </c>
      <c r="F91" s="137">
        <v>0.0134</v>
      </c>
      <c r="G91" s="137">
        <v>1.8361</v>
      </c>
      <c r="H91" s="137">
        <v>1.4586</v>
      </c>
      <c r="I91" s="137">
        <v>1.0865</v>
      </c>
      <c r="J91" s="137" t="s">
        <v>72</v>
      </c>
      <c r="K91" s="137">
        <v>0.1851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7">
        <v>7.8269</v>
      </c>
      <c r="E92" s="137">
        <v>8.8295</v>
      </c>
      <c r="F92" s="137">
        <v>0.0723</v>
      </c>
      <c r="G92" s="137">
        <v>9.919</v>
      </c>
      <c r="H92" s="137">
        <v>7.8797</v>
      </c>
      <c r="I92" s="137">
        <v>5.8694</v>
      </c>
      <c r="J92" s="137">
        <v>5.4021</v>
      </c>
      <c r="K92" s="137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0.8864462370357237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9" t="s">
        <v>55</v>
      </c>
      <c r="C115" s="149"/>
      <c r="D115" s="149"/>
      <c r="E115" s="149"/>
      <c r="F115" s="149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9" t="s">
        <v>56</v>
      </c>
      <c r="C116" s="149"/>
      <c r="D116" s="149"/>
      <c r="E116" s="149"/>
      <c r="F116" s="149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9" t="s">
        <v>57</v>
      </c>
      <c r="C117" s="149"/>
      <c r="D117" s="149"/>
      <c r="E117" s="149"/>
      <c r="F117" s="149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9" t="s">
        <v>58</v>
      </c>
      <c r="C118" s="149"/>
      <c r="D118" s="149"/>
      <c r="E118" s="149"/>
      <c r="F118" s="149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9" t="s">
        <v>59</v>
      </c>
      <c r="C119" s="149"/>
      <c r="D119" s="149"/>
      <c r="E119" s="149"/>
      <c r="F119" s="149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9" t="s">
        <v>60</v>
      </c>
      <c r="C120" s="149"/>
      <c r="D120" s="149"/>
      <c r="E120" s="149"/>
      <c r="F120" s="149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8" t="s">
        <v>61</v>
      </c>
      <c r="C121" s="148"/>
      <c r="D121" s="148"/>
      <c r="E121" s="148"/>
      <c r="F121" s="148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1"/>
      <c r="D123" s="160"/>
      <c r="E123" s="160"/>
      <c r="F123" s="152"/>
      <c r="G123" s="119"/>
      <c r="H123" s="119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19"/>
      <c r="H124" s="119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19"/>
      <c r="H125" s="119"/>
    </row>
    <row r="126" spans="2:8" ht="15" customHeight="1">
      <c r="B126" s="154" t="s">
        <v>69</v>
      </c>
      <c r="C126" s="156" t="s">
        <v>70</v>
      </c>
      <c r="D126" s="157"/>
      <c r="E126" s="156" t="s">
        <v>71</v>
      </c>
      <c r="F126" s="157"/>
      <c r="G126" s="119"/>
      <c r="H126" s="119"/>
    </row>
    <row r="127" spans="2:8" ht="15" customHeight="1">
      <c r="B127" s="155"/>
      <c r="C127" s="158"/>
      <c r="D127" s="159"/>
      <c r="E127" s="158"/>
      <c r="F127" s="159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2019-06-14T07:26:37Z</dcterms:modified>
  <cp:category/>
  <cp:version/>
  <cp:contentType/>
  <cp:contentStatus/>
</cp:coreProperties>
</file>