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<sst xmlns="http://schemas.openxmlformats.org/spreadsheetml/2006/main" count="164" uniqueCount="103">
  <si>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</si>
  <si>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</si>
  <si>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</si>
  <si>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</si>
  <si>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</si>
  <si>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</si>
  <si>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</si>
  <si>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</si>
  <si>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</si>
  <si>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</si>
  <si>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</si>
  <si>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</si>
  <si>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</si>
  <si>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</si>
  <si>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</si>
  <si>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</si>
  <si>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</si>
  <si>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</si>
  <si>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</si>
  <si>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</si>
  <si>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</si>
  <si>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</si>
  <si>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</si>
  <si>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</si>
  <si>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</si>
  <si>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</si>
  <si>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</si>
  <si>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</si>
  <si>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</si>
  <si>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</si>
  <si>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</si>
  <si>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</si>
  <si>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</si>
  <si>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</si>
  <si>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</si>
  <si>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</si>
  <si>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</si>
  <si>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</si>
  <si>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</si>
  <si>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</si>
  <si>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</si>
  <si>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</si>
  <si>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</si>
  <si>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</si>
  <si>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</si>
  <si>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</si>
  <si>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</si>
  <si>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</si>
  <si>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</si>
  <si>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</si>
  <si>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</si>
  <si>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</si>
  <si>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</si>
  <si>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</si>
  <si>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</si>
  <si>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</si>
  <si>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</si>
  <si>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</si>
  <si>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</si>
  <si>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</si>
  <si>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</si>
  <si>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</si>
  <si>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</si>
  <si>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</si>
  <si>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</si>
  <si>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</si>
  <si>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</si>
  <si>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</si>
  <si>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</si>
  <si>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</si>
  <si>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</si>
  <si>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</si>
  <si>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</si>
  <si>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</si>
  <si>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</si>
  <si>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</si>
  <si>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</si>
  <si>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</si>
  <si>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</si>
  <si>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</si>
  <si>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</si>
  <si>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</si>
  <si>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</si>
  <si>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</si>
  <si>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</si>
  <si>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</si>
  <si>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</si>
  <si>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</si>
  <si>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</si>
  <si>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</si>
  <si>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</si>
  <si>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</si>
  <si>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</si>
  <si>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</si>
  <si>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</si>
  <si>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</si>
  <si>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</si>
  <si>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</si>
  <si>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</si>
  <si>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</si>
  <si>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</si>
  <si>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</si>
  <si>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13 червня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</si>
</sst>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2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102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6" t="s">
        <v>6</v>
      </c>
      <c r="F6" s="156"/>
      <c r="G6"/>
      <c r="H6"/>
      <c r="I6"/>
    </row>
    <row r="7" spans="2:6" s="6" customFormat="1" ht="15">
      <c r="B7" s="24" t="s">
        <v>83</v>
      </c>
      <c r="C7" s="117">
        <v>0.014</v>
      </c>
      <c r="D7" s="14">
        <v>3.76</v>
      </c>
      <c r="E7" s="117">
        <f aca="true" t="shared" si="0" ref="E7:F9">C7*39.3683</f>
        <v>0.5511562</v>
      </c>
      <c r="F7" s="13">
        <f t="shared" si="0"/>
        <v>148.02480799999998</v>
      </c>
    </row>
    <row r="8" spans="2:6" s="6" customFormat="1" ht="15">
      <c r="B8" s="24" t="s">
        <v>91</v>
      </c>
      <c r="C8" s="117">
        <v>0.012</v>
      </c>
      <c r="D8" s="14">
        <v>3.854</v>
      </c>
      <c r="E8" s="117">
        <f t="shared" si="0"/>
        <v>0.4724196</v>
      </c>
      <c r="F8" s="13">
        <f t="shared" si="0"/>
        <v>151.72542819999998</v>
      </c>
    </row>
    <row r="9" spans="2:17" s="6" customFormat="1" ht="15">
      <c r="B9" s="24" t="s">
        <v>97</v>
      </c>
      <c r="C9" s="117">
        <v>0.012</v>
      </c>
      <c r="D9" s="14">
        <v>3.962</v>
      </c>
      <c r="E9" s="117">
        <f t="shared" si="0"/>
        <v>0.4724196</v>
      </c>
      <c r="F9" s="13">
        <f>D9*39.3683</f>
        <v>155.9772046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8">
        <v>1.04</v>
      </c>
      <c r="D12" s="13">
        <v>166.75</v>
      </c>
      <c r="E12" s="118">
        <f>C12/$D$86</f>
        <v>1.2278630460448643</v>
      </c>
      <c r="F12" s="71">
        <f aca="true" t="shared" si="1" ref="E12:F14">D12/$D$86</f>
        <v>196.87131050767414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18">
        <v>0.44</v>
      </c>
      <c r="D13" s="13">
        <v>170.5</v>
      </c>
      <c r="E13" s="118">
        <f t="shared" si="1"/>
        <v>0.5194805194805195</v>
      </c>
      <c r="F13" s="71">
        <f t="shared" si="1"/>
        <v>201.2987012987013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90</v>
      </c>
      <c r="C14" s="118">
        <v>0.57</v>
      </c>
      <c r="D14" s="13">
        <v>173</v>
      </c>
      <c r="E14" s="118">
        <f t="shared" si="1"/>
        <v>0.6729634002361274</v>
      </c>
      <c r="F14" s="71">
        <f t="shared" si="1"/>
        <v>204.25029515938607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75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9">
        <v>0</v>
      </c>
      <c r="D17" s="87" t="s">
        <v>73</v>
      </c>
      <c r="E17" s="139">
        <f aca="true" t="shared" si="2" ref="E17:F19">C17/$D$87</f>
        <v>0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20">
        <v>460</v>
      </c>
      <c r="D18" s="87">
        <v>24980</v>
      </c>
      <c r="E18" s="120">
        <f t="shared" si="2"/>
        <v>4.181438051086265</v>
      </c>
      <c r="F18" s="71">
        <f t="shared" si="2"/>
        <v>227.07026633942368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20">
        <v>450</v>
      </c>
      <c r="D19" s="87">
        <v>25830</v>
      </c>
      <c r="E19" s="120">
        <f t="shared" si="2"/>
        <v>4.090537223888737</v>
      </c>
      <c r="F19" s="71">
        <f t="shared" si="2"/>
        <v>234.7968366512135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83</v>
      </c>
      <c r="C22" s="117">
        <v>0.18</v>
      </c>
      <c r="D22" s="14">
        <v>5.174</v>
      </c>
      <c r="E22" s="117">
        <f>C22*36.7437</f>
        <v>6.613865999999999</v>
      </c>
      <c r="F22" s="13">
        <f aca="true" t="shared" si="3" ref="E22:F24">D22*36.7437</f>
        <v>190.1119038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91</v>
      </c>
      <c r="C23" s="117">
        <v>0.172</v>
      </c>
      <c r="D23" s="14">
        <v>5.334</v>
      </c>
      <c r="E23" s="117">
        <f t="shared" si="3"/>
        <v>6.3199163999999985</v>
      </c>
      <c r="F23" s="13">
        <f t="shared" si="3"/>
        <v>195.99089579999998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97</v>
      </c>
      <c r="C24" s="117">
        <v>0.162</v>
      </c>
      <c r="D24" s="91">
        <v>5.56</v>
      </c>
      <c r="E24" s="117">
        <f t="shared" si="3"/>
        <v>5.9524794</v>
      </c>
      <c r="F24" s="13">
        <f t="shared" si="3"/>
        <v>204.29497199999997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18">
        <v>1.77</v>
      </c>
      <c r="D27" s="71">
        <v>180.25</v>
      </c>
      <c r="E27" s="118">
        <f aca="true" t="shared" si="4" ref="E27:F29">C27/$D$86</f>
        <v>2.0897284533648173</v>
      </c>
      <c r="F27" s="71">
        <f t="shared" si="4"/>
        <v>212.8099173553719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94</v>
      </c>
      <c r="C28" s="118">
        <v>1.34</v>
      </c>
      <c r="D28" s="13">
        <v>184.5</v>
      </c>
      <c r="E28" s="118">
        <f t="shared" si="4"/>
        <v>1.5820543093270367</v>
      </c>
      <c r="F28" s="71">
        <f t="shared" si="4"/>
        <v>217.82762691853603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18">
        <v>1.19</v>
      </c>
      <c r="D29" s="13">
        <v>186.75</v>
      </c>
      <c r="E29" s="118">
        <f>C29/$D$86</f>
        <v>1.4049586776859504</v>
      </c>
      <c r="F29" s="71">
        <f t="shared" si="4"/>
        <v>220.4840613931523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0.57</v>
      </c>
      <c r="D32" s="13">
        <v>349.25</v>
      </c>
      <c r="E32" s="118">
        <f aca="true" t="shared" si="5" ref="E32:F34">C32/$D$86</f>
        <v>0.6729634002361274</v>
      </c>
      <c r="F32" s="71">
        <f t="shared" si="5"/>
        <v>412.3376623376623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86</v>
      </c>
      <c r="C33" s="118">
        <v>0.35</v>
      </c>
      <c r="D33" s="13">
        <v>356.25</v>
      </c>
      <c r="E33" s="118">
        <f t="shared" si="5"/>
        <v>0.4132231404958678</v>
      </c>
      <c r="F33" s="71">
        <f t="shared" si="5"/>
        <v>420.6021251475797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18">
        <v>0.35</v>
      </c>
      <c r="D34" s="66">
        <v>360.5</v>
      </c>
      <c r="E34" s="118">
        <f t="shared" si="5"/>
        <v>0.4132231404958678</v>
      </c>
      <c r="F34" s="71">
        <f t="shared" si="5"/>
        <v>425.6198347107438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17">
        <v>0.092</v>
      </c>
      <c r="D37" s="75">
        <v>2.324</v>
      </c>
      <c r="E37" s="117">
        <f aca="true" t="shared" si="6" ref="E37:F39">C37*58.0164</f>
        <v>5.337508799999999</v>
      </c>
      <c r="F37" s="71">
        <f t="shared" si="6"/>
        <v>134.83011359999998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91</v>
      </c>
      <c r="C38" s="117">
        <v>0.084</v>
      </c>
      <c r="D38" s="75">
        <v>2.362</v>
      </c>
      <c r="E38" s="117">
        <f t="shared" si="6"/>
        <v>4.8733776</v>
      </c>
      <c r="F38" s="71">
        <f t="shared" si="6"/>
        <v>137.0347368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17">
        <v>0.074</v>
      </c>
      <c r="D39" s="75">
        <v>2.41</v>
      </c>
      <c r="E39" s="117">
        <f t="shared" si="6"/>
        <v>4.2932136</v>
      </c>
      <c r="F39" s="71">
        <f t="shared" si="6"/>
        <v>139.819524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7">
        <v>0.18</v>
      </c>
      <c r="D42" s="75">
        <v>9.362</v>
      </c>
      <c r="E42" s="117">
        <f aca="true" t="shared" si="7" ref="E42:F44">C42*36.7437</f>
        <v>6.613865999999999</v>
      </c>
      <c r="F42" s="71">
        <f t="shared" si="7"/>
        <v>343.9945194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92</v>
      </c>
      <c r="C43" s="117">
        <v>0.176</v>
      </c>
      <c r="D43" s="75">
        <v>9.416</v>
      </c>
      <c r="E43" s="117">
        <f t="shared" si="7"/>
        <v>6.466891199999999</v>
      </c>
      <c r="F43" s="71">
        <f t="shared" si="7"/>
        <v>345.9786792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17">
        <v>0.17</v>
      </c>
      <c r="D44" s="75">
        <v>9.484</v>
      </c>
      <c r="E44" s="117">
        <f t="shared" si="7"/>
        <v>6.246429</v>
      </c>
      <c r="F44" s="71">
        <f t="shared" si="7"/>
        <v>348.4772508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74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62">
        <v>4700</v>
      </c>
      <c r="D47" s="88">
        <v>48000</v>
      </c>
      <c r="E47" s="117">
        <f>C47/$D$87</f>
        <v>42.72338878283792</v>
      </c>
      <c r="F47" s="71">
        <f>D47/$D$87</f>
        <v>436.32397054813197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62">
        <v>3200</v>
      </c>
      <c r="D48" s="88">
        <v>48800</v>
      </c>
      <c r="E48" s="117">
        <f>C48/$D$87</f>
        <v>29.088264703208797</v>
      </c>
      <c r="F48" s="71">
        <f>D48/$D$87</f>
        <v>443.59603672393416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62">
        <v>500</v>
      </c>
      <c r="D49" s="88">
        <v>49500</v>
      </c>
      <c r="E49" s="117">
        <f>C49/$D$87</f>
        <v>4.545041359876374</v>
      </c>
      <c r="F49" s="71">
        <f>D49/$D$87</f>
        <v>449.9590946277611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84</v>
      </c>
      <c r="C52" s="117">
        <v>5.8</v>
      </c>
      <c r="D52" s="76">
        <v>347.7</v>
      </c>
      <c r="E52" s="117">
        <f aca="true" t="shared" si="8" ref="E52:F54">C52*1.1023</f>
        <v>6.39334</v>
      </c>
      <c r="F52" s="76">
        <f t="shared" si="8"/>
        <v>383.26971000000003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92</v>
      </c>
      <c r="C53" s="117">
        <v>5.7</v>
      </c>
      <c r="D53" s="76">
        <v>350.1</v>
      </c>
      <c r="E53" s="117">
        <f t="shared" si="8"/>
        <v>6.283110000000001</v>
      </c>
      <c r="F53" s="76">
        <f t="shared" si="8"/>
        <v>385.91523000000007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91</v>
      </c>
      <c r="C54" s="117">
        <v>5.6</v>
      </c>
      <c r="D54" s="105">
        <v>351.7</v>
      </c>
      <c r="E54" s="117">
        <f>C54*1.1023</f>
        <v>6.17288</v>
      </c>
      <c r="F54" s="76">
        <f t="shared" si="8"/>
        <v>387.67891000000003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2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84</v>
      </c>
      <c r="C57" s="120">
        <v>0.03</v>
      </c>
      <c r="D57" s="71">
        <v>30.05</v>
      </c>
      <c r="E57" s="120">
        <f aca="true" t="shared" si="9" ref="E57:F59">C57/454*1000</f>
        <v>0.06607929515418502</v>
      </c>
      <c r="F57" s="71">
        <f t="shared" si="9"/>
        <v>66.18942731277532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92</v>
      </c>
      <c r="C58" s="120">
        <v>0.02</v>
      </c>
      <c r="D58" s="71">
        <v>30.17</v>
      </c>
      <c r="E58" s="120">
        <f t="shared" si="9"/>
        <v>0.04405286343612335</v>
      </c>
      <c r="F58" s="71">
        <f t="shared" si="9"/>
        <v>66.45374449339207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91</v>
      </c>
      <c r="C59" s="120">
        <v>0.01</v>
      </c>
      <c r="D59" s="71">
        <v>30.34</v>
      </c>
      <c r="E59" s="120">
        <f t="shared" si="9"/>
        <v>0.022026431718061675</v>
      </c>
      <c r="F59" s="71">
        <f t="shared" si="9"/>
        <v>66.82819383259913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20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21">
        <v>0.165</v>
      </c>
      <c r="D62" s="75">
        <v>12.08</v>
      </c>
      <c r="E62" s="121">
        <f aca="true" t="shared" si="10" ref="E62:F64">C62*22.026</f>
        <v>3.63429</v>
      </c>
      <c r="F62" s="71">
        <f t="shared" si="10"/>
        <v>266.07408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17">
        <v>0.185</v>
      </c>
      <c r="D63" s="75">
        <v>10.42</v>
      </c>
      <c r="E63" s="117">
        <f t="shared" si="10"/>
        <v>4.07481</v>
      </c>
      <c r="F63" s="71">
        <f t="shared" si="10"/>
        <v>229.51092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100</v>
      </c>
      <c r="C64" s="117">
        <v>0.25</v>
      </c>
      <c r="D64" s="75">
        <v>10.465</v>
      </c>
      <c r="E64" s="117">
        <f t="shared" si="10"/>
        <v>5.5065</v>
      </c>
      <c r="F64" s="71">
        <f t="shared" si="10"/>
        <v>230.50208999999998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1" t="s">
        <v>23</v>
      </c>
      <c r="D66" s="152"/>
      <c r="E66" s="151" t="s">
        <v>24</v>
      </c>
      <c r="F66" s="152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93</v>
      </c>
      <c r="C67" s="117">
        <v>0.007</v>
      </c>
      <c r="D67" s="75">
        <v>1.438</v>
      </c>
      <c r="E67" s="117">
        <f aca="true" t="shared" si="11" ref="E67:F69">C67/3.785</f>
        <v>0.0018494055482166445</v>
      </c>
      <c r="F67" s="71">
        <f t="shared" si="11"/>
        <v>0.37992073976221924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84</v>
      </c>
      <c r="C68" s="117">
        <v>0.003</v>
      </c>
      <c r="D68" s="75">
        <v>1.458</v>
      </c>
      <c r="E68" s="117">
        <f t="shared" si="11"/>
        <v>0.0007926023778071334</v>
      </c>
      <c r="F68" s="71">
        <f t="shared" si="11"/>
        <v>0.3852047556142668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92</v>
      </c>
      <c r="C69" s="117">
        <v>0.003</v>
      </c>
      <c r="D69" s="75">
        <v>1.47</v>
      </c>
      <c r="E69" s="117">
        <f t="shared" si="11"/>
        <v>0.0007926023778071334</v>
      </c>
      <c r="F69" s="71">
        <f t="shared" si="11"/>
        <v>0.38837516512549536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1" t="s">
        <v>26</v>
      </c>
      <c r="D71" s="152"/>
      <c r="E71" s="151" t="s">
        <v>27</v>
      </c>
      <c r="F71" s="152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93</v>
      </c>
      <c r="C72" s="140">
        <v>0.001</v>
      </c>
      <c r="D72" s="131">
        <v>0.825</v>
      </c>
      <c r="E72" s="140">
        <f>C72/454*100</f>
        <v>0.00022026431718061672</v>
      </c>
      <c r="F72" s="77">
        <f>D72/454*1000</f>
        <v>1.8171806167400881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84</v>
      </c>
      <c r="C73" s="140">
        <v>0.00325</v>
      </c>
      <c r="D73" s="131">
        <v>0.82825</v>
      </c>
      <c r="E73" s="140">
        <f>C73/454*100</f>
        <v>0.0007158590308370044</v>
      </c>
      <c r="F73" s="77">
        <f>D73/454*1000</f>
        <v>1.824339207048458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92</v>
      </c>
      <c r="C74" s="140">
        <v>0.01025</v>
      </c>
      <c r="D74" s="131">
        <v>0.84</v>
      </c>
      <c r="E74" s="140">
        <f>C74/454*100</f>
        <v>0.0022577092511013217</v>
      </c>
      <c r="F74" s="77">
        <f>D74/454*1000</f>
        <v>1.8502202643171806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8" t="s">
        <v>26</v>
      </c>
      <c r="D76" s="158"/>
      <c r="E76" s="151" t="s">
        <v>29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22">
        <v>0.0016</v>
      </c>
      <c r="D77" s="132">
        <v>0.1249</v>
      </c>
      <c r="E77" s="122">
        <f aca="true" t="shared" si="12" ref="E77:F79">C77/454*1000000</f>
        <v>3.524229074889868</v>
      </c>
      <c r="F77" s="71">
        <f t="shared" si="12"/>
        <v>275.1101321585903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2">
        <v>0.0009</v>
      </c>
      <c r="D78" s="132" t="s">
        <v>73</v>
      </c>
      <c r="E78" s="122">
        <f t="shared" si="12"/>
        <v>1.9823788546255507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101</v>
      </c>
      <c r="C79" s="122">
        <v>0.0002</v>
      </c>
      <c r="D79" s="132" t="s">
        <v>73</v>
      </c>
      <c r="E79" s="122">
        <f t="shared" si="12"/>
        <v>0.4405286343612335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8" t="s">
        <v>73</v>
      </c>
      <c r="E85" s="133">
        <v>1.1807</v>
      </c>
      <c r="F85" s="133">
        <v>0.0091</v>
      </c>
      <c r="G85" s="133">
        <v>1.3396</v>
      </c>
      <c r="H85" s="133">
        <v>1.0159</v>
      </c>
      <c r="I85" s="133">
        <v>0.7702</v>
      </c>
      <c r="J85" s="133">
        <v>0.7558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0.847</v>
      </c>
      <c r="E86" s="134" t="s">
        <v>73</v>
      </c>
      <c r="F86" s="134">
        <v>0.0077</v>
      </c>
      <c r="G86" s="134">
        <v>1.1346</v>
      </c>
      <c r="H86" s="134">
        <v>0.8604</v>
      </c>
      <c r="I86" s="134">
        <v>0.6524</v>
      </c>
      <c r="J86" s="134">
        <v>0.6401</v>
      </c>
      <c r="K86" s="134">
        <v>0.1079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110.01</v>
      </c>
      <c r="E87" s="133">
        <v>129.8888</v>
      </c>
      <c r="F87" s="133" t="s">
        <v>73</v>
      </c>
      <c r="G87" s="133">
        <v>147.3694</v>
      </c>
      <c r="H87" s="133">
        <v>111.7534</v>
      </c>
      <c r="I87" s="133">
        <v>84.7339</v>
      </c>
      <c r="J87" s="133">
        <v>83.1456</v>
      </c>
      <c r="K87" s="133">
        <v>14.0179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0.7465</v>
      </c>
      <c r="E88" s="134">
        <v>0.8814</v>
      </c>
      <c r="F88" s="134">
        <v>0.0068</v>
      </c>
      <c r="G88" s="134" t="s">
        <v>73</v>
      </c>
      <c r="H88" s="134">
        <v>0.7583</v>
      </c>
      <c r="I88" s="134">
        <v>0.575</v>
      </c>
      <c r="J88" s="134">
        <v>0.5642</v>
      </c>
      <c r="K88" s="134">
        <v>0.0951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0.9844</v>
      </c>
      <c r="E89" s="133">
        <v>1.1623</v>
      </c>
      <c r="F89" s="133">
        <v>0.0089</v>
      </c>
      <c r="G89" s="133">
        <v>1.3187</v>
      </c>
      <c r="H89" s="133" t="s">
        <v>73</v>
      </c>
      <c r="I89" s="133">
        <v>0.7582</v>
      </c>
      <c r="J89" s="133">
        <v>0.744</v>
      </c>
      <c r="K89" s="133">
        <v>0.1254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1.2983</v>
      </c>
      <c r="E90" s="134">
        <v>1.5329</v>
      </c>
      <c r="F90" s="134">
        <v>0.0118</v>
      </c>
      <c r="G90" s="134">
        <v>1.7392</v>
      </c>
      <c r="H90" s="134">
        <v>1.3189</v>
      </c>
      <c r="I90" s="134" t="s">
        <v>73</v>
      </c>
      <c r="J90" s="134">
        <v>0.9813</v>
      </c>
      <c r="K90" s="134">
        <v>0.1654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1.3231</v>
      </c>
      <c r="E91" s="133">
        <v>1.5622</v>
      </c>
      <c r="F91" s="133">
        <v>0.012</v>
      </c>
      <c r="G91" s="133">
        <v>1.7724</v>
      </c>
      <c r="H91" s="133">
        <v>1.3441</v>
      </c>
      <c r="I91" s="133">
        <v>1.0191</v>
      </c>
      <c r="J91" s="133" t="s">
        <v>73</v>
      </c>
      <c r="K91" s="133">
        <v>0.1686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7.8478</v>
      </c>
      <c r="E92" s="134">
        <v>9.2659</v>
      </c>
      <c r="F92" s="134">
        <v>0.0713</v>
      </c>
      <c r="G92" s="134">
        <v>10.5129</v>
      </c>
      <c r="H92" s="134">
        <v>7.9722</v>
      </c>
      <c r="I92" s="134">
        <v>6.0447</v>
      </c>
      <c r="J92" s="134">
        <v>5.9314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56</v>
      </c>
      <c r="C115" s="141"/>
      <c r="D115" s="141"/>
      <c r="E115" s="141"/>
      <c r="F115" s="14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57</v>
      </c>
      <c r="C116" s="141"/>
      <c r="D116" s="141"/>
      <c r="E116" s="141"/>
      <c r="F116" s="14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58</v>
      </c>
      <c r="C117" s="141"/>
      <c r="D117" s="141"/>
      <c r="E117" s="141"/>
      <c r="F117" s="14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59</v>
      </c>
      <c r="C118" s="141"/>
      <c r="D118" s="141"/>
      <c r="E118" s="141"/>
      <c r="F118" s="14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60</v>
      </c>
      <c r="C119" s="141"/>
      <c r="D119" s="141"/>
      <c r="E119" s="141"/>
      <c r="F119" s="14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61</v>
      </c>
      <c r="C120" s="141"/>
      <c r="D120" s="141"/>
      <c r="E120" s="141"/>
      <c r="F120" s="14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62</v>
      </c>
      <c r="C121" s="157"/>
      <c r="D121" s="157"/>
      <c r="E121" s="157"/>
      <c r="F121" s="157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8"/>
      <c r="D123" s="150"/>
      <c r="E123" s="150"/>
      <c r="F123" s="149"/>
      <c r="G123" s="125"/>
      <c r="H123" s="125"/>
    </row>
    <row r="124" spans="2:8" ht="30.75" customHeight="1">
      <c r="B124" s="32" t="s">
        <v>64</v>
      </c>
      <c r="C124" s="148" t="s">
        <v>65</v>
      </c>
      <c r="D124" s="149"/>
      <c r="E124" s="148" t="s">
        <v>66</v>
      </c>
      <c r="F124" s="149"/>
      <c r="G124" s="125"/>
      <c r="H124" s="125"/>
    </row>
    <row r="125" spans="2:8" ht="30.75" customHeight="1">
      <c r="B125" s="32" t="s">
        <v>67</v>
      </c>
      <c r="C125" s="148" t="s">
        <v>68</v>
      </c>
      <c r="D125" s="149"/>
      <c r="E125" s="148" t="s">
        <v>69</v>
      </c>
      <c r="F125" s="149"/>
      <c r="G125" s="125"/>
      <c r="H125" s="125"/>
    </row>
    <row r="126" spans="2:8" ht="15" customHeight="1">
      <c r="B126" s="142" t="s">
        <v>70</v>
      </c>
      <c r="C126" s="144" t="s">
        <v>71</v>
      </c>
      <c r="D126" s="145"/>
      <c r="E126" s="144" t="s">
        <v>72</v>
      </c>
      <c r="F126" s="145"/>
      <c r="G126" s="125"/>
      <c r="H126" s="125"/>
    </row>
    <row r="127" spans="2:8" ht="15" customHeight="1">
      <c r="B127" s="143"/>
      <c r="C127" s="146"/>
      <c r="D127" s="147"/>
      <c r="E127" s="146"/>
      <c r="F127" s="147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2018-06-14T06:25:18Z</dcterms:modified>
  <cp:category/>
  <cp:version/>
  <cp:contentType/>
  <cp:contentStatus/>
</cp:coreProperties>
</file>