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<sst xmlns="http://schemas.openxmlformats.org/spreadsheetml/2006/main" count="166" uniqueCount="109">
  <si>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</si>
  <si>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</si>
  <si>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</si>
  <si>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</si>
  <si>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</si>
  <si>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</si>
  <si>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</si>
  <si>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</si>
  <si>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</si>
  <si>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</si>
  <si>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</si>
  <si>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</si>
  <si>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</si>
  <si>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</si>
  <si>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</si>
  <si>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</si>
  <si>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</si>
  <si>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</si>
  <si>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</si>
  <si>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</si>
  <si>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</si>
  <si>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</si>
  <si>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</si>
  <si>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</si>
  <si>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</si>
  <si>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</si>
  <si>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</si>
  <si>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</si>
  <si>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</si>
  <si>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</si>
  <si>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</si>
  <si>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</si>
  <si>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</si>
  <si>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</si>
  <si>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</si>
  <si>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</si>
  <si>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</si>
  <si>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</si>
  <si>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</si>
  <si>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</si>
  <si>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</si>
  <si>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</si>
  <si>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</si>
  <si>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</si>
  <si>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</si>
  <si>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</si>
  <si>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</si>
  <si>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</si>
  <si>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</si>
  <si>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</si>
  <si>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</si>
  <si>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</si>
  <si>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</si>
  <si>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</si>
  <si>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</si>
  <si>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</si>
  <si>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</si>
  <si>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</si>
  <si>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</si>
  <si>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</si>
  <si>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</si>
  <si>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</si>
  <si>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</si>
  <si>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</si>
  <si>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</si>
  <si>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</si>
  <si>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</si>
  <si>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</si>
  <si>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</si>
  <si>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</si>
  <si>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</si>
  <si>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</si>
  <si>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</si>
  <si>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</si>
  <si>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</si>
  <si>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</si>
  <si>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</si>
  <si>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</si>
  <si>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</si>
  <si>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</si>
  <si>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</si>
  <si>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</si>
  <si>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</si>
  <si>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</si>
  <si>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</si>
  <si>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</si>
  <si>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</si>
  <si>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</si>
  <si>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</si>
  <si>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TOCOM - Липень '17 (¥/МT)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</si>
  <si>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</si>
  <si>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</si>
  <si>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</si>
  <si>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</si>
  <si>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</si>
  <si>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</si>
  <si>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</si>
  <si>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</si>
  <si>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</si>
  <si>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</si>
  <si>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</si>
  <si>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</si>
  <si>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</si>
  <si>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</si>
  <si>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</si>
  <si>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</si>
  <si>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</si>
  <si>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Червень '17 (¥/МT)</t>
  </si>
  <si>
    <t>13 червня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</si>
</sst>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108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88</v>
      </c>
      <c r="C7" s="139">
        <v>0.036</v>
      </c>
      <c r="D7" s="14">
        <v>3.81</v>
      </c>
      <c r="E7" s="139">
        <f aca="true" t="shared" si="0" ref="E7:F9">C7*39.3683</f>
        <v>1.4172587999999997</v>
      </c>
      <c r="F7" s="13">
        <f t="shared" si="0"/>
        <v>149.993223</v>
      </c>
    </row>
    <row r="8" spans="2:6" s="6" customFormat="1" ht="15">
      <c r="B8" s="25" t="s">
        <v>94</v>
      </c>
      <c r="C8" s="139">
        <v>0.034</v>
      </c>
      <c r="D8" s="14">
        <v>3.886</v>
      </c>
      <c r="E8" s="139">
        <f t="shared" si="0"/>
        <v>1.3385222</v>
      </c>
      <c r="F8" s="13">
        <f t="shared" si="0"/>
        <v>152.9852138</v>
      </c>
    </row>
    <row r="9" spans="2:17" s="6" customFormat="1" ht="15">
      <c r="B9" s="25" t="s">
        <v>104</v>
      </c>
      <c r="C9" s="139">
        <v>0.034</v>
      </c>
      <c r="D9" s="14">
        <v>3.99</v>
      </c>
      <c r="E9" s="139">
        <f t="shared" si="0"/>
        <v>1.3385222</v>
      </c>
      <c r="F9" s="13">
        <f t="shared" si="0"/>
        <v>157.079517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0.5</v>
      </c>
      <c r="D12" s="13">
        <v>173.75</v>
      </c>
      <c r="E12" s="135">
        <f>C12/$D$86</f>
        <v>0.56072670180554</v>
      </c>
      <c r="F12" s="76">
        <f>D12/D86</f>
        <v>194.85252887742513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91</v>
      </c>
      <c r="C13" s="135">
        <v>0.25</v>
      </c>
      <c r="D13" s="13">
        <v>171</v>
      </c>
      <c r="E13" s="135">
        <f>C13/$D$86</f>
        <v>0.28036335090277</v>
      </c>
      <c r="F13" s="76">
        <f>D13/D86</f>
        <v>191.76853201749466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106</v>
      </c>
      <c r="C14" s="145">
        <v>0</v>
      </c>
      <c r="D14" s="13">
        <v>173.25</v>
      </c>
      <c r="E14" s="145">
        <f>C14/$D$86</f>
        <v>0</v>
      </c>
      <c r="F14" s="76">
        <f>D14/D86</f>
        <v>194.29180217561958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89</v>
      </c>
      <c r="C17" s="145">
        <v>0</v>
      </c>
      <c r="D17" s="97" t="s">
        <v>81</v>
      </c>
      <c r="E17" s="145">
        <f aca="true" t="shared" si="1" ref="E17:F19">C17/$D$87</f>
        <v>0</v>
      </c>
      <c r="F17" s="76" t="s">
        <v>81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92</v>
      </c>
      <c r="C18" s="135">
        <v>40</v>
      </c>
      <c r="D18" s="97">
        <v>22090</v>
      </c>
      <c r="E18" s="135">
        <f t="shared" si="1"/>
        <v>0.36347114947751025</v>
      </c>
      <c r="F18" s="76">
        <f t="shared" si="1"/>
        <v>200.72694229895504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98</v>
      </c>
      <c r="C19" s="135">
        <v>420</v>
      </c>
      <c r="D19" s="97">
        <v>22380</v>
      </c>
      <c r="E19" s="135">
        <f t="shared" si="1"/>
        <v>3.8164470695138575</v>
      </c>
      <c r="F19" s="76">
        <f t="shared" si="1"/>
        <v>203.36210813266698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4">
        <v>0.11</v>
      </c>
      <c r="D22" s="14">
        <v>4.432</v>
      </c>
      <c r="E22" s="134">
        <f aca="true" t="shared" si="2" ref="E22:F24">C22*36.7437</f>
        <v>4.0418069999999995</v>
      </c>
      <c r="F22" s="13">
        <f t="shared" si="2"/>
        <v>162.8480784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94</v>
      </c>
      <c r="C23" s="134">
        <v>0.106</v>
      </c>
      <c r="D23" s="14">
        <v>4.56</v>
      </c>
      <c r="E23" s="134">
        <f t="shared" si="2"/>
        <v>3.8948321999999997</v>
      </c>
      <c r="F23" s="13">
        <f t="shared" si="2"/>
        <v>167.55127199999998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104</v>
      </c>
      <c r="C24" s="134">
        <v>0.1</v>
      </c>
      <c r="D24" s="101">
        <v>4.8</v>
      </c>
      <c r="E24" s="134">
        <f t="shared" si="2"/>
        <v>3.6743699999999997</v>
      </c>
      <c r="F24" s="13">
        <f t="shared" si="2"/>
        <v>176.36975999999999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90</v>
      </c>
      <c r="C27" s="138">
        <v>1.75</v>
      </c>
      <c r="D27" s="76">
        <v>170</v>
      </c>
      <c r="E27" s="138">
        <f>C27/$D$86</f>
        <v>1.9625434563193898</v>
      </c>
      <c r="F27" s="76">
        <f>D27/D86</f>
        <v>190.6470786138836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95</v>
      </c>
      <c r="C28" s="138">
        <v>1.75</v>
      </c>
      <c r="D28" s="13">
        <v>173.75</v>
      </c>
      <c r="E28" s="138">
        <f>C28/$D$86</f>
        <v>1.9625434563193898</v>
      </c>
      <c r="F28" s="76">
        <f>D28/D86</f>
        <v>194.85252887742513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102</v>
      </c>
      <c r="C29" s="138">
        <v>1.5</v>
      </c>
      <c r="D29" s="13">
        <v>177</v>
      </c>
      <c r="E29" s="138">
        <f>C29/$D$86</f>
        <v>1.6821801054166199</v>
      </c>
      <c r="F29" s="76">
        <f>D29/D86</f>
        <v>198.49725243916114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8">
        <v>0.25</v>
      </c>
      <c r="D32" s="13">
        <v>359.5</v>
      </c>
      <c r="E32" s="138">
        <f>C32/$D$86</f>
        <v>0.28036335090277</v>
      </c>
      <c r="F32" s="76">
        <f>D32/D86</f>
        <v>403.1624985981832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91</v>
      </c>
      <c r="C33" s="145">
        <v>0</v>
      </c>
      <c r="D33" s="13">
        <v>362.5</v>
      </c>
      <c r="E33" s="145">
        <f>C33/$D$86</f>
        <v>0</v>
      </c>
      <c r="F33" s="76">
        <f>D33/$D$86</f>
        <v>406.52685880901646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101</v>
      </c>
      <c r="C34" s="138">
        <v>0.75</v>
      </c>
      <c r="D34" s="71">
        <v>366.25</v>
      </c>
      <c r="E34" s="138">
        <f>C34/$D$86</f>
        <v>0.8410900527083099</v>
      </c>
      <c r="F34" s="76">
        <f>D34/$D$86</f>
        <v>410.732309072558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9">
        <v>0.034</v>
      </c>
      <c r="D37" s="80">
        <v>2.54</v>
      </c>
      <c r="E37" s="139">
        <f aca="true" t="shared" si="3" ref="E37:F39">C37*58.0164</f>
        <v>1.9725576</v>
      </c>
      <c r="F37" s="76">
        <f t="shared" si="3"/>
        <v>147.36165599999998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94</v>
      </c>
      <c r="C38" s="139">
        <v>0.032</v>
      </c>
      <c r="D38" s="80">
        <v>2.45</v>
      </c>
      <c r="E38" s="139">
        <f t="shared" si="3"/>
        <v>1.8565247999999999</v>
      </c>
      <c r="F38" s="76">
        <f t="shared" si="3"/>
        <v>142.14018000000002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104</v>
      </c>
      <c r="C39" s="139">
        <v>0.034</v>
      </c>
      <c r="D39" s="80">
        <v>2.4</v>
      </c>
      <c r="E39" s="139">
        <f t="shared" si="3"/>
        <v>1.9725576</v>
      </c>
      <c r="F39" s="76">
        <f t="shared" si="3"/>
        <v>139.23935999999998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0.012</v>
      </c>
      <c r="D42" s="80">
        <v>9.32</v>
      </c>
      <c r="E42" s="139">
        <f aca="true" t="shared" si="4" ref="E42:F44">C42*36.7437</f>
        <v>0.4409244</v>
      </c>
      <c r="F42" s="76">
        <f t="shared" si="4"/>
        <v>342.451284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96</v>
      </c>
      <c r="C43" s="139">
        <v>0.012</v>
      </c>
      <c r="D43" s="80">
        <v>9.364</v>
      </c>
      <c r="E43" s="139">
        <f t="shared" si="4"/>
        <v>0.4409244</v>
      </c>
      <c r="F43" s="76">
        <f t="shared" si="4"/>
        <v>344.0680068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9">
        <v>0.012</v>
      </c>
      <c r="D44" s="80">
        <v>9.372</v>
      </c>
      <c r="E44" s="139">
        <f t="shared" si="4"/>
        <v>0.4409244</v>
      </c>
      <c r="F44" s="76">
        <f t="shared" si="4"/>
        <v>344.36195639999994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4">
        <v>0</v>
      </c>
      <c r="D48" s="98">
        <v>48000</v>
      </c>
      <c r="E48" s="143">
        <f t="shared" si="5"/>
        <v>0</v>
      </c>
      <c r="F48" s="76">
        <f t="shared" si="5"/>
        <v>436.1653793730123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99</v>
      </c>
      <c r="C49" s="144">
        <v>0</v>
      </c>
      <c r="D49" s="98">
        <v>46000</v>
      </c>
      <c r="E49" s="143">
        <f t="shared" si="5"/>
        <v>0</v>
      </c>
      <c r="F49" s="76">
        <f t="shared" si="5"/>
        <v>417.99182189913677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88</v>
      </c>
      <c r="C52" s="134">
        <v>0.3</v>
      </c>
      <c r="D52" s="81">
        <v>301.5</v>
      </c>
      <c r="E52" s="134">
        <f aca="true" t="shared" si="6" ref="E52:F54">C52*1.1023</f>
        <v>0.33069</v>
      </c>
      <c r="F52" s="81">
        <f t="shared" si="6"/>
        <v>332.34345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96</v>
      </c>
      <c r="C53" s="134">
        <v>0.2</v>
      </c>
      <c r="D53" s="81">
        <v>303.3</v>
      </c>
      <c r="E53" s="134">
        <f t="shared" si="6"/>
        <v>0.22046000000000002</v>
      </c>
      <c r="F53" s="81">
        <f t="shared" si="6"/>
        <v>334.32759000000004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43">
        <v>0</v>
      </c>
      <c r="D54" s="119">
        <v>304.9</v>
      </c>
      <c r="E54" s="143">
        <f t="shared" si="6"/>
        <v>0</v>
      </c>
      <c r="F54" s="81">
        <f t="shared" si="6"/>
        <v>336.09127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0.15</v>
      </c>
      <c r="D57" s="76">
        <v>32.2</v>
      </c>
      <c r="E57" s="138">
        <f aca="true" t="shared" si="7" ref="E57:F59">C57/454*1000</f>
        <v>0.3303964757709251</v>
      </c>
      <c r="F57" s="76">
        <f t="shared" si="7"/>
        <v>70.92511013215861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96</v>
      </c>
      <c r="C58" s="138">
        <v>0.14</v>
      </c>
      <c r="D58" s="76">
        <v>32.24</v>
      </c>
      <c r="E58" s="138">
        <f t="shared" si="7"/>
        <v>0.30837004405286345</v>
      </c>
      <c r="F58" s="76">
        <f t="shared" si="7"/>
        <v>71.01321585903084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38">
        <v>0.15</v>
      </c>
      <c r="D59" s="76">
        <v>32.35</v>
      </c>
      <c r="E59" s="138">
        <f t="shared" si="7"/>
        <v>0.3303964757709251</v>
      </c>
      <c r="F59" s="76">
        <f t="shared" si="7"/>
        <v>71.25550660792952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4">
        <v>0.045</v>
      </c>
      <c r="D62" s="80">
        <v>11.255</v>
      </c>
      <c r="E62" s="134">
        <f aca="true" t="shared" si="8" ref="E62:F64">C62*22.026</f>
        <v>0.99117</v>
      </c>
      <c r="F62" s="76">
        <f t="shared" si="8"/>
        <v>247.90263000000002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94</v>
      </c>
      <c r="C63" s="134">
        <v>0.045</v>
      </c>
      <c r="D63" s="80">
        <v>11.54</v>
      </c>
      <c r="E63" s="134">
        <f t="shared" si="8"/>
        <v>0.99117</v>
      </c>
      <c r="F63" s="76">
        <f t="shared" si="8"/>
        <v>254.18004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103</v>
      </c>
      <c r="C64" s="134">
        <v>0.035</v>
      </c>
      <c r="D64" s="80">
        <v>11.8</v>
      </c>
      <c r="E64" s="134">
        <f t="shared" si="8"/>
        <v>0.7709100000000001</v>
      </c>
      <c r="F64" s="76">
        <f t="shared" si="8"/>
        <v>259.90680000000003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9">
        <v>0.031</v>
      </c>
      <c r="D67" s="80">
        <v>1.569</v>
      </c>
      <c r="E67" s="139">
        <f aca="true" t="shared" si="9" ref="E67:F69">C67/3.785</f>
        <v>0.00819022457067371</v>
      </c>
      <c r="F67" s="76">
        <f t="shared" si="9"/>
        <v>0.41453104359313075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96</v>
      </c>
      <c r="C68" s="139">
        <v>0.028</v>
      </c>
      <c r="D68" s="80">
        <v>1.566</v>
      </c>
      <c r="E68" s="139">
        <f t="shared" si="9"/>
        <v>0.007397622192866578</v>
      </c>
      <c r="F68" s="76">
        <f t="shared" si="9"/>
        <v>0.41373844121532366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94</v>
      </c>
      <c r="C69" s="139">
        <v>0.027</v>
      </c>
      <c r="D69" s="80" t="s">
        <v>81</v>
      </c>
      <c r="E69" s="139">
        <f t="shared" si="9"/>
        <v>0.0071334214002642</v>
      </c>
      <c r="F69" s="76" t="s">
        <v>81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97</v>
      </c>
      <c r="C72" s="146">
        <v>0</v>
      </c>
      <c r="D72" s="84">
        <v>0.916</v>
      </c>
      <c r="E72" s="146">
        <f>C72/454*100</f>
        <v>0</v>
      </c>
      <c r="F72" s="82">
        <f>D72/454*1000</f>
        <v>2.0176211453744495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</v>
      </c>
      <c r="D73" s="84">
        <v>0.93</v>
      </c>
      <c r="E73" s="146">
        <f>C73/454*100</f>
        <v>0</v>
      </c>
      <c r="F73" s="82">
        <f>D73/454*1000</f>
        <v>2.048458149779736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96</v>
      </c>
      <c r="C74" s="146">
        <v>0</v>
      </c>
      <c r="D74" s="84">
        <v>0.944</v>
      </c>
      <c r="E74" s="146">
        <f>C74/454*100</f>
        <v>0</v>
      </c>
      <c r="F74" s="82">
        <f>D74/454*1000</f>
        <v>2.079295154185022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0.0023</v>
      </c>
      <c r="D77" s="102">
        <v>0.1377</v>
      </c>
      <c r="E77" s="137">
        <f aca="true" t="shared" si="10" ref="E77:F79">C77/454*1000000</f>
        <v>5.066079295154185</v>
      </c>
      <c r="F77" s="76">
        <f t="shared" si="10"/>
        <v>303.3039647577092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93</v>
      </c>
      <c r="C78" s="137">
        <v>0.0019</v>
      </c>
      <c r="D78" s="102">
        <v>0.141</v>
      </c>
      <c r="E78" s="137">
        <f t="shared" si="10"/>
        <v>4.185022026431718</v>
      </c>
      <c r="F78" s="76">
        <f t="shared" si="10"/>
        <v>310.5726872246696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100</v>
      </c>
      <c r="C79" s="137">
        <v>0.002</v>
      </c>
      <c r="D79" s="140" t="s">
        <v>81</v>
      </c>
      <c r="E79" s="137">
        <f t="shared" si="10"/>
        <v>4.405286343612334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1.1215</v>
      </c>
      <c r="F85" s="132">
        <v>0.0091</v>
      </c>
      <c r="G85" s="132">
        <v>1.2747</v>
      </c>
      <c r="H85" s="132">
        <v>1.0325</v>
      </c>
      <c r="I85" s="132">
        <v>0.7563</v>
      </c>
      <c r="J85" s="132">
        <v>0.7544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0.8917</v>
      </c>
      <c r="E86" s="133" t="s">
        <v>81</v>
      </c>
      <c r="F86" s="133">
        <v>0.0081</v>
      </c>
      <c r="G86" s="133">
        <v>1.1366</v>
      </c>
      <c r="H86" s="133">
        <v>0.9207</v>
      </c>
      <c r="I86" s="133">
        <v>0.6744</v>
      </c>
      <c r="J86" s="133">
        <v>0.6727</v>
      </c>
      <c r="K86" s="133">
        <v>0.1143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110.05</v>
      </c>
      <c r="E87" s="132">
        <v>123.4211</v>
      </c>
      <c r="F87" s="132" t="s">
        <v>81</v>
      </c>
      <c r="G87" s="132">
        <v>140.2807</v>
      </c>
      <c r="H87" s="132">
        <v>113.6293</v>
      </c>
      <c r="I87" s="132">
        <v>83.2325</v>
      </c>
      <c r="J87" s="132">
        <v>83.0217</v>
      </c>
      <c r="K87" s="132">
        <v>14.1119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0.7845</v>
      </c>
      <c r="E88" s="133">
        <v>0.8798</v>
      </c>
      <c r="F88" s="133">
        <v>0.0071</v>
      </c>
      <c r="G88" s="133" t="s">
        <v>81</v>
      </c>
      <c r="H88" s="133">
        <v>0.81</v>
      </c>
      <c r="I88" s="133">
        <v>0.5933</v>
      </c>
      <c r="J88" s="133">
        <v>0.5918</v>
      </c>
      <c r="K88" s="133">
        <v>0.1006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0.9685</v>
      </c>
      <c r="E89" s="132">
        <v>1.0862</v>
      </c>
      <c r="F89" s="132">
        <v>0.0088</v>
      </c>
      <c r="G89" s="132">
        <v>1.2345</v>
      </c>
      <c r="H89" s="132" t="s">
        <v>81</v>
      </c>
      <c r="I89" s="132">
        <v>0.7325</v>
      </c>
      <c r="J89" s="132">
        <v>0.7306</v>
      </c>
      <c r="K89" s="132">
        <v>0.1242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1.3222</v>
      </c>
      <c r="E90" s="133">
        <v>1.4828</v>
      </c>
      <c r="F90" s="133">
        <v>0.012</v>
      </c>
      <c r="G90" s="133">
        <v>1.6854</v>
      </c>
      <c r="H90" s="133">
        <v>1.3652</v>
      </c>
      <c r="I90" s="133" t="s">
        <v>81</v>
      </c>
      <c r="J90" s="133">
        <v>0.9975</v>
      </c>
      <c r="K90" s="133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1.3256</v>
      </c>
      <c r="E91" s="132">
        <v>1.4866</v>
      </c>
      <c r="F91" s="132">
        <v>0.0121</v>
      </c>
      <c r="G91" s="132">
        <v>1.6897</v>
      </c>
      <c r="H91" s="132">
        <v>1.3687</v>
      </c>
      <c r="I91" s="132">
        <v>1.0025</v>
      </c>
      <c r="J91" s="132" t="s">
        <v>81</v>
      </c>
      <c r="K91" s="132">
        <v>0.17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7.7984</v>
      </c>
      <c r="E92" s="133">
        <v>8.7459</v>
      </c>
      <c r="F92" s="133">
        <v>0.0709</v>
      </c>
      <c r="G92" s="133">
        <v>9.9406</v>
      </c>
      <c r="H92" s="133">
        <v>8.052</v>
      </c>
      <c r="I92" s="133">
        <v>5.898</v>
      </c>
      <c r="J92" s="133">
        <v>5.8831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2017-06-14T04:04:28Z</dcterms:modified>
  <cp:category/>
  <cp:version/>
  <cp:contentType/>
  <cp:contentStatus/>
</cp:coreProperties>
</file>