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<sst xmlns="http://schemas.openxmlformats.org/spreadsheetml/2006/main" count="168" uniqueCount="103">
  <si>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</si>
  <si>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</si>
  <si>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</si>
  <si>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</si>
  <si>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</si>
  <si>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</si>
  <si>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</si>
  <si>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</si>
  <si>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</si>
  <si>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</si>
  <si>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</si>
  <si>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</si>
  <si>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</si>
  <si>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</si>
  <si>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</si>
  <si>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</si>
  <si>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</si>
  <si>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</si>
  <si>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</si>
  <si>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</si>
  <si>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</si>
  <si>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</si>
  <si>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</si>
  <si>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</si>
  <si>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</si>
  <si>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</si>
  <si>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</si>
  <si>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</si>
  <si>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</si>
  <si>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</si>
  <si>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</si>
  <si>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</si>
  <si>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</si>
  <si>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</si>
  <si>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</si>
  <si>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</si>
  <si>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</si>
  <si>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</si>
  <si>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</si>
  <si>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</si>
  <si>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</si>
  <si>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</si>
  <si>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</si>
  <si>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</si>
  <si>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</si>
  <si>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</si>
  <si>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</si>
  <si>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</si>
  <si>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</si>
  <si>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</si>
  <si>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</si>
  <si>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</si>
  <si>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</si>
  <si>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</si>
  <si>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</si>
  <si>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</si>
  <si>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</si>
  <si>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</si>
  <si>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</si>
  <si>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</si>
  <si>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</si>
  <si>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</si>
  <si>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</si>
  <si>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</si>
  <si>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</si>
  <si>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</si>
  <si>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</si>
  <si>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</si>
  <si>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</si>
  <si>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</si>
  <si>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</si>
  <si>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</si>
  <si>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</si>
  <si>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</si>
  <si>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</si>
  <si>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</si>
  <si>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</si>
  <si>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</si>
  <si>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</si>
  <si>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Березень '18 (€/МT)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</si>
  <si>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</si>
  <si>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</si>
  <si>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</si>
  <si>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</si>
  <si>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</si>
  <si>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</si>
  <si>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</si>
  <si>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</si>
  <si>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</si>
  <si>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</si>
  <si>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</si>
  <si>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</si>
  <si>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</si>
  <si>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</si>
  <si>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</si>
  <si>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</si>
  <si>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</si>
  <si>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</si>
  <si>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</si>
  <si>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</si>
  <si>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</si>
  <si>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</si>
  <si>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13 квітня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</si>
</sst>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102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5" t="s">
        <v>6</v>
      </c>
      <c r="F6" s="145"/>
      <c r="G6"/>
      <c r="H6"/>
      <c r="I6"/>
    </row>
    <row r="7" spans="2:6" s="6" customFormat="1" ht="15">
      <c r="B7" s="24" t="s">
        <v>81</v>
      </c>
      <c r="C7" s="117">
        <v>0.024</v>
      </c>
      <c r="D7" s="14">
        <v>3.85</v>
      </c>
      <c r="E7" s="117">
        <f aca="true" t="shared" si="0" ref="E7:F9">C7*39.3683</f>
        <v>0.9448392</v>
      </c>
      <c r="F7" s="13">
        <f t="shared" si="0"/>
        <v>151.56795499999998</v>
      </c>
    </row>
    <row r="8" spans="2:6" s="6" customFormat="1" ht="15">
      <c r="B8" s="24" t="s">
        <v>88</v>
      </c>
      <c r="C8" s="117">
        <v>0.026</v>
      </c>
      <c r="D8" s="14">
        <v>3.936</v>
      </c>
      <c r="E8" s="117">
        <f t="shared" si="0"/>
        <v>1.0235758</v>
      </c>
      <c r="F8" s="13">
        <f t="shared" si="0"/>
        <v>154.9536288</v>
      </c>
    </row>
    <row r="9" spans="2:17" s="6" customFormat="1" ht="15">
      <c r="B9" s="24" t="s">
        <v>99</v>
      </c>
      <c r="C9" s="117">
        <v>0.026</v>
      </c>
      <c r="D9" s="14">
        <v>4.006</v>
      </c>
      <c r="E9" s="117">
        <f t="shared" si="0"/>
        <v>1.0235758</v>
      </c>
      <c r="F9" s="13">
        <f>D9*39.3683</f>
        <v>157.7094098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18">
        <v>1</v>
      </c>
      <c r="D12" s="13">
        <v>165.25</v>
      </c>
      <c r="E12" s="118">
        <f aca="true" t="shared" si="1" ref="E12:F14">C12/$D$86</f>
        <v>1.2330456226880393</v>
      </c>
      <c r="F12" s="71">
        <f t="shared" si="1"/>
        <v>203.7607891491985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91</v>
      </c>
      <c r="C13" s="118">
        <v>1</v>
      </c>
      <c r="D13" s="13">
        <v>169.75</v>
      </c>
      <c r="E13" s="118">
        <f t="shared" si="1"/>
        <v>1.2330456226880393</v>
      </c>
      <c r="F13" s="71">
        <f t="shared" si="1"/>
        <v>209.30949445129468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18">
        <v>0.5</v>
      </c>
      <c r="D14" s="13">
        <v>168</v>
      </c>
      <c r="E14" s="118">
        <f t="shared" si="1"/>
        <v>0.6165228113440197</v>
      </c>
      <c r="F14" s="71">
        <f t="shared" si="1"/>
        <v>207.1516646115906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75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18">
        <v>1500</v>
      </c>
      <c r="D17" s="87">
        <v>22940</v>
      </c>
      <c r="E17" s="118">
        <f aca="true" t="shared" si="2" ref="E17:F19">C17/$D$87</f>
        <v>13.972985561248255</v>
      </c>
      <c r="F17" s="71" t="s">
        <v>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20">
        <v>30</v>
      </c>
      <c r="D18" s="87">
        <v>25110</v>
      </c>
      <c r="E18" s="120">
        <f t="shared" si="2"/>
        <v>0.2794597112249651</v>
      </c>
      <c r="F18" s="71">
        <f t="shared" si="2"/>
        <v>233.90777829529577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20">
        <v>150</v>
      </c>
      <c r="D19" s="87">
        <v>25270</v>
      </c>
      <c r="E19" s="120">
        <f t="shared" si="2"/>
        <v>1.3972985561248255</v>
      </c>
      <c r="F19" s="71">
        <f>D19/$D$87</f>
        <v>235.39823008849558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7">
        <v>0.084</v>
      </c>
      <c r="D22" s="14">
        <v>4.74</v>
      </c>
      <c r="E22" s="117">
        <f>C22*36.7437</f>
        <v>3.0864708</v>
      </c>
      <c r="F22" s="13">
        <f aca="true" t="shared" si="3" ref="E22:F24">D22*36.7437</f>
        <v>174.16513799999998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88</v>
      </c>
      <c r="C23" s="117">
        <v>0.09</v>
      </c>
      <c r="D23" s="14">
        <v>4.9</v>
      </c>
      <c r="E23" s="117">
        <f t="shared" si="3"/>
        <v>3.3069329999999995</v>
      </c>
      <c r="F23" s="13">
        <f t="shared" si="3"/>
        <v>180.04413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99</v>
      </c>
      <c r="C24" s="117">
        <v>0.09</v>
      </c>
      <c r="D24" s="91">
        <v>5.086</v>
      </c>
      <c r="E24" s="117">
        <f t="shared" si="3"/>
        <v>3.3069329999999995</v>
      </c>
      <c r="F24" s="13">
        <f t="shared" si="3"/>
        <v>186.87845819999998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1</v>
      </c>
      <c r="D27" s="71">
        <v>164.5</v>
      </c>
      <c r="E27" s="118">
        <f aca="true" t="shared" si="4" ref="E27:F29">C27/$D$86</f>
        <v>1.2330456226880393</v>
      </c>
      <c r="F27" s="71">
        <f t="shared" si="4"/>
        <v>202.83600493218248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8">
        <v>1</v>
      </c>
      <c r="D28" s="13">
        <v>168.5</v>
      </c>
      <c r="E28" s="118">
        <f t="shared" si="4"/>
        <v>1.2330456226880393</v>
      </c>
      <c r="F28" s="71">
        <f t="shared" si="4"/>
        <v>207.76818742293463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84</v>
      </c>
      <c r="C29" s="118">
        <v>0.5</v>
      </c>
      <c r="D29" s="13">
        <v>172.5</v>
      </c>
      <c r="E29" s="118">
        <f>C29/$D$86</f>
        <v>0.6165228113440197</v>
      </c>
      <c r="F29" s="71">
        <f t="shared" si="4"/>
        <v>212.70036991368679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18">
        <v>1</v>
      </c>
      <c r="D32" s="13">
        <v>347</v>
      </c>
      <c r="E32" s="118">
        <f aca="true" t="shared" si="5" ref="E32:F34">C32/$D$86</f>
        <v>1.2330456226880393</v>
      </c>
      <c r="F32" s="71">
        <f t="shared" si="5"/>
        <v>427.8668310727497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18">
        <v>1.5</v>
      </c>
      <c r="D33" s="13">
        <v>346.5</v>
      </c>
      <c r="E33" s="118">
        <f t="shared" si="5"/>
        <v>1.849568434032059</v>
      </c>
      <c r="F33" s="71">
        <f t="shared" si="5"/>
        <v>427.2503082614056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18">
        <v>1</v>
      </c>
      <c r="D34" s="66">
        <v>351.25</v>
      </c>
      <c r="E34" s="118">
        <f t="shared" si="5"/>
        <v>1.2330456226880393</v>
      </c>
      <c r="F34" s="71">
        <f t="shared" si="5"/>
        <v>433.10727496917383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7">
        <v>0.032</v>
      </c>
      <c r="D37" s="75">
        <v>2.342</v>
      </c>
      <c r="E37" s="117">
        <f aca="true" t="shared" si="6" ref="E37:F39">C37*58.0164</f>
        <v>1.8565247999999999</v>
      </c>
      <c r="F37" s="71">
        <f t="shared" si="6"/>
        <v>135.8744088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7">
        <v>0.022</v>
      </c>
      <c r="D38" s="75">
        <v>2.404</v>
      </c>
      <c r="E38" s="117">
        <f t="shared" si="6"/>
        <v>1.2763608</v>
      </c>
      <c r="F38" s="71">
        <f t="shared" si="6"/>
        <v>139.47142559999998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7">
        <v>0.012</v>
      </c>
      <c r="D39" s="75">
        <v>2.49</v>
      </c>
      <c r="E39" s="117">
        <f t="shared" si="6"/>
        <v>0.6961968</v>
      </c>
      <c r="F39" s="71">
        <f t="shared" si="6"/>
        <v>144.460836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81</v>
      </c>
      <c r="C42" s="117">
        <v>0.064</v>
      </c>
      <c r="D42" s="75">
        <v>10.54</v>
      </c>
      <c r="E42" s="117">
        <f aca="true" t="shared" si="7" ref="E42:F44">C42*36.7437</f>
        <v>2.3515968</v>
      </c>
      <c r="F42" s="71">
        <f>D42*36.7437</f>
        <v>387.27859799999993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89</v>
      </c>
      <c r="C43" s="117">
        <v>0.066</v>
      </c>
      <c r="D43" s="75">
        <v>10.626</v>
      </c>
      <c r="E43" s="117">
        <f t="shared" si="7"/>
        <v>2.4250841999999997</v>
      </c>
      <c r="F43" s="71">
        <f t="shared" si="7"/>
        <v>390.43855619999994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17">
        <v>0.06</v>
      </c>
      <c r="D44" s="75">
        <v>10.626</v>
      </c>
      <c r="E44" s="117">
        <f t="shared" si="7"/>
        <v>2.2046219999999996</v>
      </c>
      <c r="F44" s="71">
        <f t="shared" si="7"/>
        <v>390.43855619999994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74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95</v>
      </c>
      <c r="C47" s="138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85</v>
      </c>
      <c r="C48" s="138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8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81</v>
      </c>
      <c r="C52" s="117">
        <v>0.6</v>
      </c>
      <c r="D52" s="76">
        <v>382.3</v>
      </c>
      <c r="E52" s="117">
        <f aca="true" t="shared" si="8" ref="E52:F54">C52*1.1023</f>
        <v>0.66138</v>
      </c>
      <c r="F52" s="76">
        <f t="shared" si="8"/>
        <v>421.40929000000006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89</v>
      </c>
      <c r="C53" s="117">
        <v>0.6</v>
      </c>
      <c r="D53" s="76">
        <v>386.1</v>
      </c>
      <c r="E53" s="117">
        <f t="shared" si="8"/>
        <v>0.66138</v>
      </c>
      <c r="F53" s="76">
        <f t="shared" si="8"/>
        <v>425.59803000000005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100</v>
      </c>
      <c r="C54" s="117">
        <v>0.3</v>
      </c>
      <c r="D54" s="105">
        <v>384.8</v>
      </c>
      <c r="E54" s="117">
        <f>C54*1.1023</f>
        <v>0.33069</v>
      </c>
      <c r="F54" s="76">
        <f t="shared" si="8"/>
        <v>424.16504000000003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18">
        <v>0.15</v>
      </c>
      <c r="D57" s="71">
        <v>31.43</v>
      </c>
      <c r="E57" s="118">
        <f aca="true" t="shared" si="9" ref="E57:F59">C57/454*1000</f>
        <v>0.3303964757709251</v>
      </c>
      <c r="F57" s="71">
        <f t="shared" si="9"/>
        <v>69.22907488986785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89</v>
      </c>
      <c r="C58" s="118">
        <v>0.15</v>
      </c>
      <c r="D58" s="71">
        <v>31.71</v>
      </c>
      <c r="E58" s="118">
        <f t="shared" si="9"/>
        <v>0.3303964757709251</v>
      </c>
      <c r="F58" s="71">
        <f t="shared" si="9"/>
        <v>69.84581497797357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100</v>
      </c>
      <c r="C59" s="118">
        <v>0.14</v>
      </c>
      <c r="D59" s="71">
        <v>31.84</v>
      </c>
      <c r="E59" s="118">
        <f t="shared" si="9"/>
        <v>0.30837004405286345</v>
      </c>
      <c r="F59" s="71">
        <f t="shared" si="9"/>
        <v>70.13215859030838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81</v>
      </c>
      <c r="C62" s="121">
        <v>0.225</v>
      </c>
      <c r="D62" s="75">
        <v>13.1</v>
      </c>
      <c r="E62" s="121">
        <f aca="true" t="shared" si="10" ref="E62:F64">C62*22.026</f>
        <v>4.95585</v>
      </c>
      <c r="F62" s="71">
        <f t="shared" si="10"/>
        <v>288.5406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21">
        <v>0.165</v>
      </c>
      <c r="D63" s="75">
        <v>13.1</v>
      </c>
      <c r="E63" s="121">
        <f t="shared" si="10"/>
        <v>3.63429</v>
      </c>
      <c r="F63" s="71">
        <f t="shared" si="10"/>
        <v>288.5406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99</v>
      </c>
      <c r="C64" s="121">
        <v>0.015</v>
      </c>
      <c r="D64" s="75">
        <v>12.17</v>
      </c>
      <c r="E64" s="121">
        <f t="shared" si="10"/>
        <v>0.33038999999999996</v>
      </c>
      <c r="F64" s="71">
        <f t="shared" si="10"/>
        <v>268.05642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3" t="s">
        <v>23</v>
      </c>
      <c r="D66" s="144"/>
      <c r="E66" s="143" t="s">
        <v>24</v>
      </c>
      <c r="F66" s="144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90</v>
      </c>
      <c r="C67" s="117">
        <v>0.01</v>
      </c>
      <c r="D67" s="75">
        <v>1.485</v>
      </c>
      <c r="E67" s="117">
        <f aca="true" t="shared" si="11" ref="E67:F69">C67/3.785</f>
        <v>0.002642007926023778</v>
      </c>
      <c r="F67" s="71">
        <f t="shared" si="11"/>
        <v>0.39233817701453105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81</v>
      </c>
      <c r="C68" s="117">
        <v>0.01</v>
      </c>
      <c r="D68" s="75">
        <v>1.482</v>
      </c>
      <c r="E68" s="117">
        <f t="shared" si="11"/>
        <v>0.002642007926023778</v>
      </c>
      <c r="F68" s="71">
        <f t="shared" si="11"/>
        <v>0.3915455746367239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101</v>
      </c>
      <c r="C69" s="117">
        <v>0.01</v>
      </c>
      <c r="D69" s="75">
        <v>1.486</v>
      </c>
      <c r="E69" s="117">
        <f t="shared" si="11"/>
        <v>0.002642007926023778</v>
      </c>
      <c r="F69" s="71">
        <f t="shared" si="11"/>
        <v>0.3926023778071334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3" t="s">
        <v>26</v>
      </c>
      <c r="D71" s="144"/>
      <c r="E71" s="143" t="s">
        <v>27</v>
      </c>
      <c r="F71" s="144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96</v>
      </c>
      <c r="C72" s="140">
        <v>0.001</v>
      </c>
      <c r="D72" s="131">
        <v>0.711</v>
      </c>
      <c r="E72" s="140">
        <f>C72/454*100</f>
        <v>0.00022026431718061672</v>
      </c>
      <c r="F72" s="77">
        <f>D72/454*1000</f>
        <v>1.5660792951541849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81</v>
      </c>
      <c r="C73" s="162">
        <v>0</v>
      </c>
      <c r="D73" s="131">
        <v>0.741</v>
      </c>
      <c r="E73" s="162">
        <f>C73/454*100</f>
        <v>0</v>
      </c>
      <c r="F73" s="77">
        <f>D73/454*1000</f>
        <v>1.63215859030837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101</v>
      </c>
      <c r="C74" s="136">
        <v>0.2</v>
      </c>
      <c r="D74" s="131">
        <v>0.764</v>
      </c>
      <c r="E74" s="136">
        <f>C74/454*100</f>
        <v>0.04405286343612335</v>
      </c>
      <c r="F74" s="77">
        <f>D74/454*1000</f>
        <v>1.682819383259912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1" t="s">
        <v>26</v>
      </c>
      <c r="D76" s="151"/>
      <c r="E76" s="143" t="s">
        <v>29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2">
        <v>0.0003</v>
      </c>
      <c r="D77" s="132">
        <v>0.1207</v>
      </c>
      <c r="E77" s="122">
        <f aca="true" t="shared" si="12" ref="E77:F79">C77/454*1000000</f>
        <v>0.6607929515418502</v>
      </c>
      <c r="F77" s="71">
        <f t="shared" si="12"/>
        <v>265.8590308370044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22">
        <v>0.0007</v>
      </c>
      <c r="D78" s="132">
        <v>0.1217</v>
      </c>
      <c r="E78" s="122">
        <f t="shared" si="12"/>
        <v>1.5418502202643172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97</v>
      </c>
      <c r="C79" s="122">
        <v>0.0005</v>
      </c>
      <c r="D79" s="132" t="s">
        <v>73</v>
      </c>
      <c r="E79" s="122">
        <f t="shared" si="12"/>
        <v>1.1013215859030836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1.2331</v>
      </c>
      <c r="F85" s="133">
        <v>0.0093</v>
      </c>
      <c r="G85" s="133">
        <v>1.4238</v>
      </c>
      <c r="H85" s="133">
        <v>1.0393</v>
      </c>
      <c r="I85" s="133">
        <v>0.7931</v>
      </c>
      <c r="J85" s="133">
        <v>0.7764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0.811</v>
      </c>
      <c r="E86" s="134" t="s">
        <v>73</v>
      </c>
      <c r="F86" s="134">
        <v>0.0076</v>
      </c>
      <c r="G86" s="134">
        <v>1.1547</v>
      </c>
      <c r="H86" s="134">
        <v>0.8428</v>
      </c>
      <c r="I86" s="134">
        <v>0.6432</v>
      </c>
      <c r="J86" s="134">
        <v>0.6296</v>
      </c>
      <c r="K86" s="134">
        <v>0.1033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107.35</v>
      </c>
      <c r="E87" s="133">
        <v>132.3733</v>
      </c>
      <c r="F87" s="133" t="s">
        <v>73</v>
      </c>
      <c r="G87" s="133">
        <v>152.8449</v>
      </c>
      <c r="H87" s="133">
        <v>111.5672</v>
      </c>
      <c r="I87" s="133">
        <v>85.1444</v>
      </c>
      <c r="J87" s="133">
        <v>83.3465</v>
      </c>
      <c r="K87" s="133">
        <v>13.6753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0.7023</v>
      </c>
      <c r="E88" s="134">
        <v>0.8661</v>
      </c>
      <c r="F88" s="134">
        <v>0.0065</v>
      </c>
      <c r="G88" s="134" t="s">
        <v>73</v>
      </c>
      <c r="H88" s="134">
        <v>0.7299</v>
      </c>
      <c r="I88" s="134">
        <v>0.5571</v>
      </c>
      <c r="J88" s="134">
        <v>0.5453</v>
      </c>
      <c r="K88" s="134">
        <v>0.0895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0.9622</v>
      </c>
      <c r="E89" s="133">
        <v>1.1865</v>
      </c>
      <c r="F89" s="133">
        <v>0.009</v>
      </c>
      <c r="G89" s="133">
        <v>1.37</v>
      </c>
      <c r="H89" s="133" t="s">
        <v>73</v>
      </c>
      <c r="I89" s="133">
        <v>0.7632</v>
      </c>
      <c r="J89" s="133">
        <v>0.7471</v>
      </c>
      <c r="K89" s="133">
        <v>0.1226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1.2608</v>
      </c>
      <c r="E90" s="134">
        <v>1.5547</v>
      </c>
      <c r="F90" s="134">
        <v>0.0117</v>
      </c>
      <c r="G90" s="134">
        <v>1.7951</v>
      </c>
      <c r="H90" s="134">
        <v>1.3103</v>
      </c>
      <c r="I90" s="134" t="s">
        <v>73</v>
      </c>
      <c r="J90" s="134">
        <v>0.9789</v>
      </c>
      <c r="K90" s="134">
        <v>0.1606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1.288</v>
      </c>
      <c r="E91" s="133">
        <v>1.5882</v>
      </c>
      <c r="F91" s="133">
        <v>0.012</v>
      </c>
      <c r="G91" s="133">
        <v>1.8338</v>
      </c>
      <c r="H91" s="133">
        <v>1.3386</v>
      </c>
      <c r="I91" s="133">
        <v>1.0216</v>
      </c>
      <c r="J91" s="133" t="s">
        <v>73</v>
      </c>
      <c r="K91" s="133">
        <v>0.1641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7.8499</v>
      </c>
      <c r="E92" s="134">
        <v>9.6797</v>
      </c>
      <c r="F92" s="134">
        <v>0.0731</v>
      </c>
      <c r="G92" s="134">
        <v>11.1767</v>
      </c>
      <c r="H92" s="134">
        <v>8.1583</v>
      </c>
      <c r="I92" s="134">
        <v>6.2261</v>
      </c>
      <c r="J92" s="134">
        <v>6.0947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55</v>
      </c>
      <c r="C114" s="154"/>
      <c r="D114" s="154"/>
      <c r="E114" s="154"/>
      <c r="F114" s="154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56</v>
      </c>
      <c r="C115" s="150"/>
      <c r="D115" s="150"/>
      <c r="E115" s="150"/>
      <c r="F115" s="150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57</v>
      </c>
      <c r="C116" s="150"/>
      <c r="D116" s="150"/>
      <c r="E116" s="150"/>
      <c r="F116" s="150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58</v>
      </c>
      <c r="C117" s="150"/>
      <c r="D117" s="150"/>
      <c r="E117" s="150"/>
      <c r="F117" s="150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59</v>
      </c>
      <c r="C118" s="150"/>
      <c r="D118" s="150"/>
      <c r="E118" s="150"/>
      <c r="F118" s="150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60</v>
      </c>
      <c r="C119" s="150"/>
      <c r="D119" s="150"/>
      <c r="E119" s="150"/>
      <c r="F119" s="150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61</v>
      </c>
      <c r="C120" s="150"/>
      <c r="D120" s="150"/>
      <c r="E120" s="150"/>
      <c r="F120" s="150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62</v>
      </c>
      <c r="C121" s="149"/>
      <c r="D121" s="149"/>
      <c r="E121" s="149"/>
      <c r="F121" s="149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2"/>
      <c r="D123" s="161"/>
      <c r="E123" s="161"/>
      <c r="F123" s="153"/>
      <c r="G123" s="125"/>
      <c r="H123" s="125"/>
    </row>
    <row r="124" spans="2:8" ht="30.75" customHeight="1">
      <c r="B124" s="32" t="s">
        <v>64</v>
      </c>
      <c r="C124" s="152" t="s">
        <v>65</v>
      </c>
      <c r="D124" s="153"/>
      <c r="E124" s="152" t="s">
        <v>66</v>
      </c>
      <c r="F124" s="153"/>
      <c r="G124" s="125"/>
      <c r="H124" s="125"/>
    </row>
    <row r="125" spans="2:8" ht="30.75" customHeight="1">
      <c r="B125" s="32" t="s">
        <v>67</v>
      </c>
      <c r="C125" s="152" t="s">
        <v>68</v>
      </c>
      <c r="D125" s="153"/>
      <c r="E125" s="152" t="s">
        <v>69</v>
      </c>
      <c r="F125" s="153"/>
      <c r="G125" s="125"/>
      <c r="H125" s="125"/>
    </row>
    <row r="126" spans="2:8" ht="15" customHeight="1">
      <c r="B126" s="155" t="s">
        <v>70</v>
      </c>
      <c r="C126" s="157" t="s">
        <v>71</v>
      </c>
      <c r="D126" s="158"/>
      <c r="E126" s="157" t="s">
        <v>72</v>
      </c>
      <c r="F126" s="158"/>
      <c r="G126" s="125"/>
      <c r="H126" s="125"/>
    </row>
    <row r="127" spans="2:8" ht="15" customHeight="1">
      <c r="B127" s="156"/>
      <c r="C127" s="159"/>
      <c r="D127" s="160"/>
      <c r="E127" s="159"/>
      <c r="F127" s="160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2018-04-15T04:59:29Z</dcterms:modified>
  <cp:category/>
  <cp:version/>
  <cp:contentType/>
  <cp:contentStatus/>
</cp:coreProperties>
</file>