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<sst xmlns="http://schemas.openxmlformats.org/spreadsheetml/2006/main" count="145" uniqueCount="106">
  <si>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</si>
  <si>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</si>
  <si>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</si>
  <si>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</si>
  <si>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</si>
  <si>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</si>
  <si>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</si>
  <si>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</si>
  <si>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</si>
  <si>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</si>
  <si>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</si>
  <si>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</si>
  <si>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</si>
  <si>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</si>
  <si>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</si>
  <si>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</si>
  <si>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</si>
  <si>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</si>
  <si>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</si>
  <si>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</si>
  <si>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</si>
  <si>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</si>
  <si>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</si>
  <si>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</si>
  <si>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</si>
  <si>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</si>
  <si>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</si>
  <si>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</si>
  <si>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</si>
  <si>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</si>
  <si>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</si>
  <si>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</si>
  <si>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</si>
  <si>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</si>
  <si>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</si>
  <si>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</si>
  <si>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</si>
  <si>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</si>
  <si>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</si>
  <si>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</si>
  <si>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</si>
  <si>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</si>
  <si>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</si>
  <si>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</si>
  <si>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</si>
  <si>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</si>
  <si>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</si>
  <si>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</si>
  <si>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</si>
  <si>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</si>
  <si>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</si>
  <si>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</si>
  <si>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</si>
  <si>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</si>
  <si>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</si>
  <si>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</si>
  <si>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</si>
  <si>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</si>
  <si>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</si>
  <si>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</si>
  <si>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</si>
  <si>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</si>
  <si>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</si>
  <si>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</si>
  <si>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</si>
  <si>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</si>
  <si>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</si>
  <si>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</si>
  <si>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</si>
  <si>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</si>
  <si>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</si>
  <si>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</si>
  <si>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</si>
  <si>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</si>
  <si>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</si>
  <si>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</si>
  <si>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</si>
  <si>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</si>
  <si>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</si>
  <si>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</si>
  <si>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</si>
  <si>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</si>
  <si>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Euronext - Березень '15 (€/МT)</t>
  </si>
  <si>
    <t>NYBOT - Березень '15</t>
  </si>
  <si>
    <t>CBOT - Березень'15</t>
  </si>
  <si>
    <t>CBOT - Березень '15</t>
  </si>
  <si>
    <t>Лондон - Грудень'14</t>
  </si>
  <si>
    <t>Euronext - Лютий'15 (€/МT)</t>
  </si>
  <si>
    <t>CBOT - Травень'15</t>
  </si>
  <si>
    <t>CBOT - Січень '15</t>
  </si>
  <si>
    <t>Лондон - Березень'15</t>
  </si>
  <si>
    <t>NYBOT -Травень'15</t>
  </si>
  <si>
    <t>Euronext - Серпень'15 (€/МT)</t>
  </si>
  <si>
    <t>CBOT - Грудень '15</t>
  </si>
  <si>
    <t>Euronext - Січень'15 (€/МT)</t>
  </si>
  <si>
    <t>Euronext - Травень '15 (€/МT)</t>
  </si>
  <si>
    <t>Euronext - Червень'15 (€/МT)</t>
  </si>
  <si>
    <t>CBOT - Травень '15</t>
  </si>
  <si>
    <t>CBOT - Лютий '15</t>
  </si>
  <si>
    <t>CME - Лютий'15</t>
  </si>
  <si>
    <t>CBOT - Липень'15</t>
  </si>
  <si>
    <t>Euronext - Травень'15 (€/МT)</t>
  </si>
  <si>
    <t>CBOT - Квітень'15</t>
  </si>
  <si>
    <t>CME - Січень '14</t>
  </si>
  <si>
    <t>CME - Березень'15</t>
  </si>
  <si>
    <t>13 Січня 2015 р.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</si>
</sst>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sz val="14"/>
      <name val="Arial Cyr"/>
      <family val="0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0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0" fillId="0" borderId="17" xfId="42" applyBorder="1" applyAlignment="1" applyProtection="1">
      <alignment horizontal="right" vertical="center" wrapText="1"/>
      <protection/>
    </xf>
    <xf numFmtId="0" fontId="60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0" fillId="0" borderId="0" xfId="42" applyBorder="1" applyAlignment="1" applyProtection="1">
      <alignment wrapText="1"/>
      <protection/>
    </xf>
    <xf numFmtId="0" fontId="60" fillId="0" borderId="0" xfId="42" applyBorder="1" applyAlignment="1" applyProtection="1">
      <alignment horizontal="right" vertical="center" wrapText="1"/>
      <protection/>
    </xf>
    <xf numFmtId="173" fontId="74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5" fillId="0" borderId="0" xfId="0" applyFont="1" applyBorder="1" applyAlignment="1">
      <alignment horizontal="right" vertical="center"/>
    </xf>
    <xf numFmtId="0" fontId="60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4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4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5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6" fillId="0" borderId="0" xfId="0" applyFont="1" applyAlignment="1">
      <alignment wrapText="1"/>
    </xf>
    <xf numFmtId="179" fontId="7" fillId="0" borderId="10" xfId="0" applyNumberFormat="1" applyFont="1" applyFill="1" applyBorder="1" applyAlignment="1">
      <alignment horizontal="center" vertical="top" wrapText="1"/>
    </xf>
    <xf numFmtId="179" fontId="7" fillId="0" borderId="10" xfId="0" applyNumberFormat="1" applyFont="1" applyFill="1" applyBorder="1" applyAlignment="1">
      <alignment horizontal="center" vertical="top" wrapText="1"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76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6"/>
  <sheetViews>
    <sheetView tabSelected="1" zoomScale="70" zoomScaleNormal="70" zoomScalePageLayoutView="0" workbookViewId="0" topLeftCell="A59">
      <selection activeCell="C71" sqref="C71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1" customWidth="1"/>
    <col min="8" max="8" width="10.875" style="31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0" t="s">
        <v>0</v>
      </c>
      <c r="G2" s="33"/>
      <c r="H2" s="33"/>
      <c r="I2" s="10"/>
    </row>
    <row r="4" spans="2:8" s="1" customFormat="1" ht="15.75">
      <c r="B4" s="2"/>
      <c r="C4" s="141" t="s">
        <v>105</v>
      </c>
      <c r="D4" s="142"/>
      <c r="E4" s="142"/>
      <c r="F4" s="143"/>
      <c r="G4" s="31"/>
      <c r="H4" s="31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4"/>
      <c r="H5" s="34"/>
    </row>
    <row r="6" spans="2:9" ht="15">
      <c r="B6" s="4" t="s">
        <v>4</v>
      </c>
      <c r="C6" s="139" t="s">
        <v>5</v>
      </c>
      <c r="D6" s="140"/>
      <c r="E6" s="138" t="s">
        <v>6</v>
      </c>
      <c r="F6" s="138"/>
      <c r="G6" s="29"/>
      <c r="I6"/>
    </row>
    <row r="7" spans="2:8" s="6" customFormat="1" ht="15">
      <c r="B7" s="89" t="s">
        <v>84</v>
      </c>
      <c r="C7" s="92">
        <v>0.162</v>
      </c>
      <c r="D7" s="7">
        <v>3.856</v>
      </c>
      <c r="E7" s="92">
        <f aca="true" t="shared" si="0" ref="E7:F9">C7*39.3683</f>
        <v>6.3776646</v>
      </c>
      <c r="F7" s="13">
        <f t="shared" si="0"/>
        <v>151.8041648</v>
      </c>
      <c r="G7" s="31"/>
      <c r="H7" s="31"/>
    </row>
    <row r="8" spans="2:8" s="6" customFormat="1" ht="15">
      <c r="B8" s="89" t="s">
        <v>88</v>
      </c>
      <c r="C8" s="92">
        <v>0.164</v>
      </c>
      <c r="D8" s="118">
        <v>3.934</v>
      </c>
      <c r="E8" s="92">
        <f t="shared" si="0"/>
        <v>6.4564012</v>
      </c>
      <c r="F8" s="13">
        <f t="shared" si="0"/>
        <v>154.8748922</v>
      </c>
      <c r="G8" s="29"/>
      <c r="H8" s="29"/>
    </row>
    <row r="9" spans="2:17" s="6" customFormat="1" ht="15">
      <c r="B9" s="89" t="s">
        <v>100</v>
      </c>
      <c r="C9" s="92">
        <v>0.164</v>
      </c>
      <c r="D9" s="7">
        <v>4.002</v>
      </c>
      <c r="E9" s="92">
        <f t="shared" si="0"/>
        <v>6.4564012</v>
      </c>
      <c r="F9" s="13">
        <f t="shared" si="0"/>
        <v>157.55193659999998</v>
      </c>
      <c r="G9" s="29"/>
      <c r="H9" s="29"/>
      <c r="J9" s="101"/>
      <c r="K9" s="82"/>
      <c r="L9" s="82"/>
      <c r="M9" s="82"/>
      <c r="N9" s="82"/>
      <c r="O9" s="82"/>
      <c r="P9" s="82"/>
      <c r="Q9" s="82"/>
    </row>
    <row r="10" spans="2:17" s="6" customFormat="1" ht="15.75">
      <c r="B10" s="30"/>
      <c r="C10" s="79"/>
      <c r="D10" s="7"/>
      <c r="E10" s="79"/>
      <c r="F10" s="7"/>
      <c r="G10" s="31"/>
      <c r="H10" s="31"/>
      <c r="J10" s="82"/>
      <c r="K10" s="101"/>
      <c r="L10" s="82"/>
      <c r="M10" s="82"/>
      <c r="N10" s="82"/>
      <c r="O10" s="82"/>
      <c r="P10" s="82"/>
      <c r="Q10" s="82"/>
    </row>
    <row r="11" spans="2:17" s="6" customFormat="1" ht="15.75">
      <c r="B11" s="32" t="s">
        <v>4</v>
      </c>
      <c r="C11" s="138" t="s">
        <v>7</v>
      </c>
      <c r="D11" s="138"/>
      <c r="E11" s="139" t="s">
        <v>6</v>
      </c>
      <c r="F11" s="140"/>
      <c r="G11" s="29"/>
      <c r="H11" s="29"/>
      <c r="J11" s="82"/>
      <c r="K11" s="82"/>
      <c r="L11" s="101"/>
      <c r="M11" s="82"/>
      <c r="N11" s="82"/>
      <c r="O11" s="82"/>
      <c r="P11" s="82"/>
      <c r="Q11" s="82"/>
    </row>
    <row r="12" spans="2:17" s="6" customFormat="1" ht="18" customHeight="1">
      <c r="B12" s="83" t="s">
        <v>82</v>
      </c>
      <c r="C12" s="80">
        <v>1.69</v>
      </c>
      <c r="D12" s="88">
        <v>159.5</v>
      </c>
      <c r="E12" s="80">
        <f>C12/D77</f>
        <v>2.0018952854773753</v>
      </c>
      <c r="F12" s="117">
        <f>D12/D77</f>
        <v>188.9362710258233</v>
      </c>
      <c r="G12" s="29"/>
      <c r="H12" s="29"/>
      <c r="I12" s="101"/>
      <c r="J12" s="82"/>
      <c r="K12" s="82"/>
      <c r="L12" s="82"/>
      <c r="M12" s="101"/>
      <c r="N12" s="82"/>
      <c r="O12" s="82"/>
      <c r="P12" s="82"/>
      <c r="Q12" s="82"/>
    </row>
    <row r="13" spans="2:17" s="6" customFormat="1" ht="18" customHeight="1">
      <c r="B13" s="83" t="s">
        <v>96</v>
      </c>
      <c r="C13" s="80">
        <v>1.5</v>
      </c>
      <c r="D13" s="88">
        <v>164</v>
      </c>
      <c r="E13" s="80">
        <f>C13/D77</f>
        <v>1.7768301350390903</v>
      </c>
      <c r="F13" s="117">
        <f>D13/D77</f>
        <v>194.26676143094053</v>
      </c>
      <c r="G13" s="29"/>
      <c r="H13" s="29"/>
      <c r="I13" s="102"/>
      <c r="J13" s="82"/>
      <c r="K13" s="82"/>
      <c r="L13" s="82"/>
      <c r="M13" s="82"/>
      <c r="N13" s="101"/>
      <c r="O13" s="82"/>
      <c r="P13" s="82"/>
      <c r="Q13" s="82"/>
    </row>
    <row r="14" spans="2:17" ht="18" customHeight="1">
      <c r="B14" s="124" t="s">
        <v>92</v>
      </c>
      <c r="C14" s="80">
        <v>1.32</v>
      </c>
      <c r="D14" s="88">
        <v>168.75</v>
      </c>
      <c r="E14" s="80">
        <f>C14/D77</f>
        <v>1.5636105188343996</v>
      </c>
      <c r="F14" s="117">
        <f>D14/D77</f>
        <v>199.89339019189768</v>
      </c>
      <c r="I14" s="102"/>
      <c r="J14" s="82"/>
      <c r="K14" s="82"/>
      <c r="L14" s="82"/>
      <c r="M14" s="82"/>
      <c r="N14" s="82"/>
      <c r="O14" s="101"/>
      <c r="P14" s="82"/>
      <c r="Q14" s="82"/>
    </row>
    <row r="15" spans="2:17" ht="18" customHeight="1">
      <c r="B15" s="83"/>
      <c r="C15" s="111"/>
      <c r="D15" s="116"/>
      <c r="E15" s="80"/>
      <c r="F15" s="23"/>
      <c r="I15" s="102"/>
      <c r="J15" s="82"/>
      <c r="K15" s="82"/>
      <c r="L15" s="82"/>
      <c r="M15" s="82"/>
      <c r="N15" s="82"/>
      <c r="O15" s="82"/>
      <c r="P15" s="101"/>
      <c r="Q15" s="82"/>
    </row>
    <row r="16" spans="2:17" ht="15.75">
      <c r="B16" s="32" t="s">
        <v>8</v>
      </c>
      <c r="C16" s="139" t="s">
        <v>5</v>
      </c>
      <c r="D16" s="140"/>
      <c r="E16" s="138" t="s">
        <v>6</v>
      </c>
      <c r="F16" s="138"/>
      <c r="I16" s="102"/>
      <c r="J16" s="82"/>
      <c r="K16" s="82"/>
      <c r="L16" s="82"/>
      <c r="M16" s="82"/>
      <c r="N16" s="82"/>
      <c r="O16" s="82"/>
      <c r="P16" s="82"/>
      <c r="Q16" s="101"/>
    </row>
    <row r="17" spans="2:18" s="6" customFormat="1" ht="15.75">
      <c r="B17" s="89" t="s">
        <v>84</v>
      </c>
      <c r="C17" s="92">
        <v>0.074</v>
      </c>
      <c r="D17" s="7">
        <v>5.48</v>
      </c>
      <c r="E17" s="92">
        <f aca="true" t="shared" si="1" ref="E17:F19">C17*36.7437</f>
        <v>2.7190337999999996</v>
      </c>
      <c r="F17" s="13">
        <f t="shared" si="1"/>
        <v>201.355476</v>
      </c>
      <c r="G17" s="39"/>
      <c r="H17" s="39"/>
      <c r="I17" s="81"/>
      <c r="J17" s="82"/>
      <c r="K17" s="82"/>
      <c r="L17" s="82"/>
      <c r="M17" s="82"/>
      <c r="N17" s="82"/>
      <c r="O17" s="82"/>
      <c r="P17" s="82"/>
      <c r="Q17" s="82"/>
      <c r="R17" s="82"/>
    </row>
    <row r="18" spans="2:18" s="6" customFormat="1" ht="15.75">
      <c r="B18" s="89" t="s">
        <v>88</v>
      </c>
      <c r="C18" s="92">
        <v>0.08</v>
      </c>
      <c r="D18" s="7">
        <v>5.52</v>
      </c>
      <c r="E18" s="92">
        <f t="shared" si="1"/>
        <v>2.9394959999999997</v>
      </c>
      <c r="F18" s="13">
        <f t="shared" si="1"/>
        <v>202.82522399999996</v>
      </c>
      <c r="G18" s="39"/>
      <c r="H18" s="39"/>
      <c r="I18" s="82"/>
      <c r="J18" s="81"/>
      <c r="K18" s="82"/>
      <c r="L18" s="82"/>
      <c r="M18" s="82"/>
      <c r="N18" s="82"/>
      <c r="O18" s="82"/>
      <c r="P18" s="82"/>
      <c r="Q18" s="82"/>
      <c r="R18" s="82"/>
    </row>
    <row r="19" spans="2:18" s="6" customFormat="1" ht="15.75">
      <c r="B19" s="89" t="s">
        <v>100</v>
      </c>
      <c r="C19" s="92">
        <v>0.072</v>
      </c>
      <c r="D19" s="7">
        <v>5.574</v>
      </c>
      <c r="E19" s="92">
        <f t="shared" si="1"/>
        <v>2.6455463999999997</v>
      </c>
      <c r="F19" s="13">
        <f t="shared" si="1"/>
        <v>204.80938379999998</v>
      </c>
      <c r="G19" s="39"/>
      <c r="H19" s="39"/>
      <c r="I19" s="82"/>
      <c r="J19" s="82"/>
      <c r="K19" s="81"/>
      <c r="L19" s="82"/>
      <c r="M19" s="82"/>
      <c r="N19" s="82"/>
      <c r="O19" s="82"/>
      <c r="P19" s="82"/>
      <c r="Q19" s="82"/>
      <c r="R19" s="82"/>
    </row>
    <row r="20" spans="2:18" s="6" customFormat="1" ht="15.75">
      <c r="B20" s="30"/>
      <c r="C20" s="92"/>
      <c r="D20" s="7"/>
      <c r="E20" s="109"/>
      <c r="F20" s="110"/>
      <c r="G20" s="39"/>
      <c r="H20" s="39"/>
      <c r="I20" s="82"/>
      <c r="J20" s="82"/>
      <c r="K20" s="82"/>
      <c r="L20" s="81"/>
      <c r="M20" s="82"/>
      <c r="N20" s="82"/>
      <c r="O20" s="82"/>
      <c r="P20" s="82"/>
      <c r="Q20" s="82"/>
      <c r="R20" s="82"/>
    </row>
    <row r="21" spans="2:18" s="6" customFormat="1" ht="15.75">
      <c r="B21" s="32" t="s">
        <v>8</v>
      </c>
      <c r="C21" s="138" t="s">
        <v>9</v>
      </c>
      <c r="D21" s="138"/>
      <c r="E21" s="139" t="s">
        <v>10</v>
      </c>
      <c r="F21" s="140"/>
      <c r="G21" s="39"/>
      <c r="H21" s="39"/>
      <c r="I21" s="82"/>
      <c r="J21" s="82"/>
      <c r="K21" s="82"/>
      <c r="L21" s="82"/>
      <c r="M21" s="81"/>
      <c r="N21" s="82"/>
      <c r="O21" s="82"/>
      <c r="P21" s="82"/>
      <c r="Q21" s="82"/>
      <c r="R21" s="82"/>
    </row>
    <row r="22" spans="2:21" s="6" customFormat="1" ht="18" customHeight="1">
      <c r="B22" s="83" t="s">
        <v>94</v>
      </c>
      <c r="C22" s="144">
        <v>0.77</v>
      </c>
      <c r="D22" s="117">
        <v>195.5</v>
      </c>
      <c r="E22" s="144">
        <f>C22/D77</f>
        <v>0.9121061359867331</v>
      </c>
      <c r="F22" s="117">
        <f>D22/D77</f>
        <v>231.58019426676145</v>
      </c>
      <c r="G22" s="40"/>
      <c r="H22" s="41"/>
      <c r="I22" s="82"/>
      <c r="J22" s="82"/>
      <c r="K22" s="82"/>
      <c r="L22" s="82"/>
      <c r="M22" s="82"/>
      <c r="N22" s="81"/>
      <c r="O22" s="82"/>
      <c r="P22" s="82"/>
      <c r="Q22" s="82"/>
      <c r="R22" s="82"/>
      <c r="S22" s="58"/>
      <c r="T22" s="58"/>
      <c r="U22" s="58"/>
    </row>
    <row r="23" spans="2:21" s="6" customFormat="1" ht="18" customHeight="1">
      <c r="B23" s="83" t="s">
        <v>82</v>
      </c>
      <c r="C23" s="144">
        <v>1.03</v>
      </c>
      <c r="D23" s="88">
        <v>196.5</v>
      </c>
      <c r="E23" s="144">
        <f>C23/D77</f>
        <v>1.2200900260601755</v>
      </c>
      <c r="F23" s="117">
        <f>D23/D77</f>
        <v>232.76474769012083</v>
      </c>
      <c r="G23" s="40"/>
      <c r="H23" s="41"/>
      <c r="I23" s="82"/>
      <c r="J23" s="82"/>
      <c r="K23" s="82"/>
      <c r="L23" s="82"/>
      <c r="M23" s="82"/>
      <c r="N23" s="82"/>
      <c r="O23" s="81"/>
      <c r="P23" s="82"/>
      <c r="Q23" s="82"/>
      <c r="R23" s="82"/>
      <c r="S23" s="58"/>
      <c r="T23" s="58"/>
      <c r="U23" s="58"/>
    </row>
    <row r="24" spans="2:21" s="6" customFormat="1" ht="18" customHeight="1">
      <c r="B24" s="83" t="s">
        <v>95</v>
      </c>
      <c r="C24" s="144">
        <v>0.26</v>
      </c>
      <c r="D24" s="88">
        <v>193</v>
      </c>
      <c r="E24" s="144">
        <f>C24/D77</f>
        <v>0.30798389007344235</v>
      </c>
      <c r="F24" s="117">
        <f>D24/D77</f>
        <v>228.61881070836296</v>
      </c>
      <c r="G24" s="40"/>
      <c r="H24" s="41"/>
      <c r="I24" s="82"/>
      <c r="J24" s="82"/>
      <c r="K24" s="82"/>
      <c r="L24" s="82"/>
      <c r="M24" s="82"/>
      <c r="N24" s="82"/>
      <c r="O24" s="82"/>
      <c r="P24" s="81"/>
      <c r="Q24" s="82"/>
      <c r="R24" s="82"/>
      <c r="S24" s="58"/>
      <c r="T24" s="58"/>
      <c r="U24" s="58"/>
    </row>
    <row r="25" spans="3:21" ht="15.75">
      <c r="C25" s="52"/>
      <c r="D25" s="5"/>
      <c r="E25" s="75"/>
      <c r="F25" s="5"/>
      <c r="G25" s="29"/>
      <c r="H25" s="29"/>
      <c r="I25" s="82"/>
      <c r="J25" s="82"/>
      <c r="K25" s="82"/>
      <c r="L25" s="82"/>
      <c r="M25" s="82"/>
      <c r="N25" s="82"/>
      <c r="O25" s="82"/>
      <c r="P25" s="82"/>
      <c r="Q25" s="81"/>
      <c r="R25" s="82"/>
      <c r="S25" s="59"/>
      <c r="T25" s="59"/>
      <c r="U25" s="59"/>
    </row>
    <row r="26" spans="2:21" ht="15.75">
      <c r="B26" s="32" t="s">
        <v>11</v>
      </c>
      <c r="C26" s="138" t="s">
        <v>12</v>
      </c>
      <c r="D26" s="138"/>
      <c r="E26" s="138" t="s">
        <v>10</v>
      </c>
      <c r="F26" s="138"/>
      <c r="G26" s="29"/>
      <c r="H26" s="29"/>
      <c r="I26" s="82"/>
      <c r="J26" s="82"/>
      <c r="K26" s="82"/>
      <c r="L26" s="82"/>
      <c r="M26" s="82"/>
      <c r="N26" s="81"/>
      <c r="O26" s="82"/>
      <c r="P26" s="82"/>
      <c r="Q26" s="82"/>
      <c r="R26" s="82"/>
      <c r="S26" s="59"/>
      <c r="T26" s="59"/>
      <c r="U26" s="59"/>
    </row>
    <row r="27" spans="2:18" s="6" customFormat="1" ht="18" customHeight="1">
      <c r="B27" s="83" t="s">
        <v>87</v>
      </c>
      <c r="C27" s="144">
        <v>0.35</v>
      </c>
      <c r="D27" s="88">
        <v>357</v>
      </c>
      <c r="E27" s="144">
        <f>C27/D77</f>
        <v>0.41459369817578773</v>
      </c>
      <c r="F27" s="117">
        <f>D27/D77</f>
        <v>422.8855721393035</v>
      </c>
      <c r="G27" s="29"/>
      <c r="H27" s="29"/>
      <c r="I27" s="82"/>
      <c r="J27" s="82"/>
      <c r="K27" s="82"/>
      <c r="L27" s="82"/>
      <c r="M27" s="82"/>
      <c r="N27" s="82"/>
      <c r="O27" s="81"/>
      <c r="P27" s="82"/>
      <c r="Q27" s="82"/>
      <c r="R27" s="82"/>
    </row>
    <row r="28" spans="2:18" s="6" customFormat="1" ht="18" customHeight="1">
      <c r="B28" s="124" t="s">
        <v>101</v>
      </c>
      <c r="C28" s="144">
        <v>0.14</v>
      </c>
      <c r="D28" s="88">
        <v>355.5</v>
      </c>
      <c r="E28" s="144">
        <f>C28/$D$77</f>
        <v>0.1658374792703151</v>
      </c>
      <c r="F28" s="117">
        <f>D28/$D$77</f>
        <v>421.1087420042644</v>
      </c>
      <c r="G28" s="29"/>
      <c r="H28" s="29"/>
      <c r="J28" s="82"/>
      <c r="K28" s="82"/>
      <c r="L28" s="82"/>
      <c r="M28" s="82"/>
      <c r="N28" s="82"/>
      <c r="O28" s="82"/>
      <c r="P28" s="81"/>
      <c r="Q28" s="82"/>
      <c r="R28" s="82"/>
    </row>
    <row r="29" spans="2:18" s="6" customFormat="1" ht="18" customHeight="1">
      <c r="B29" s="83" t="s">
        <v>92</v>
      </c>
      <c r="C29" s="144">
        <v>0.28</v>
      </c>
      <c r="D29" s="113">
        <v>352.75</v>
      </c>
      <c r="E29" s="144">
        <f>C29/$D$77</f>
        <v>0.3316749585406302</v>
      </c>
      <c r="F29" s="117">
        <f>D29/$D$77</f>
        <v>417.85122009002606</v>
      </c>
      <c r="G29" s="29"/>
      <c r="H29" s="29"/>
      <c r="J29" s="82"/>
      <c r="K29" s="82"/>
      <c r="L29" s="82"/>
      <c r="M29" s="82"/>
      <c r="N29" s="82"/>
      <c r="O29" s="82"/>
      <c r="P29" s="82"/>
      <c r="Q29" s="81"/>
      <c r="R29" s="82"/>
    </row>
    <row r="30" spans="2:18" ht="15.75">
      <c r="B30" s="83"/>
      <c r="C30" s="111"/>
      <c r="E30" s="111"/>
      <c r="F30" s="112"/>
      <c r="G30" s="29"/>
      <c r="H30" s="29"/>
      <c r="I30" s="6"/>
      <c r="J30" s="82"/>
      <c r="K30" s="82"/>
      <c r="L30" s="82"/>
      <c r="M30" s="82"/>
      <c r="N30" s="82"/>
      <c r="O30" s="81"/>
      <c r="P30" s="82"/>
      <c r="Q30" s="82"/>
      <c r="R30" s="82"/>
    </row>
    <row r="31" spans="2:18" ht="15.75">
      <c r="B31" s="32" t="s">
        <v>13</v>
      </c>
      <c r="C31" s="128" t="s">
        <v>5</v>
      </c>
      <c r="D31" s="129"/>
      <c r="E31" s="128" t="s">
        <v>6</v>
      </c>
      <c r="F31" s="129"/>
      <c r="G31" s="29"/>
      <c r="H31" s="29"/>
      <c r="I31" s="6"/>
      <c r="J31" s="82"/>
      <c r="K31" s="82"/>
      <c r="L31" s="82"/>
      <c r="M31" s="82"/>
      <c r="N31" s="82"/>
      <c r="O31" s="82"/>
      <c r="P31" s="81"/>
      <c r="Q31" s="82"/>
      <c r="R31" s="82"/>
    </row>
    <row r="32" spans="2:18" s="6" customFormat="1" ht="15.75">
      <c r="B32" s="89" t="s">
        <v>84</v>
      </c>
      <c r="C32" s="92">
        <v>0.05</v>
      </c>
      <c r="D32" s="7">
        <v>2.932</v>
      </c>
      <c r="E32" s="92">
        <f aca="true" t="shared" si="2" ref="E32:F34">C32*58.0164</f>
        <v>2.90082</v>
      </c>
      <c r="F32" s="13">
        <f t="shared" si="2"/>
        <v>170.10408479999998</v>
      </c>
      <c r="G32" s="106"/>
      <c r="H32" s="29"/>
      <c r="J32" s="82"/>
      <c r="K32" s="82"/>
      <c r="L32" s="82"/>
      <c r="M32" s="82"/>
      <c r="N32" s="82"/>
      <c r="O32" s="82"/>
      <c r="P32" s="82"/>
      <c r="Q32" s="81"/>
      <c r="R32" s="82"/>
    </row>
    <row r="33" spans="2:18" s="6" customFormat="1" ht="15.75">
      <c r="B33" s="89" t="s">
        <v>88</v>
      </c>
      <c r="C33" s="92">
        <v>0.032</v>
      </c>
      <c r="D33" s="7">
        <v>2.97</v>
      </c>
      <c r="E33" s="92">
        <f t="shared" si="2"/>
        <v>1.8565247999999999</v>
      </c>
      <c r="F33" s="13">
        <f t="shared" si="2"/>
        <v>172.308708</v>
      </c>
      <c r="G33" s="29"/>
      <c r="H33" s="29"/>
      <c r="J33" s="82"/>
      <c r="K33" s="82"/>
      <c r="L33" s="82"/>
      <c r="M33" s="82"/>
      <c r="N33" s="82"/>
      <c r="O33" s="81"/>
      <c r="P33" s="82"/>
      <c r="Q33" s="82"/>
      <c r="R33" s="82"/>
    </row>
    <row r="34" spans="2:18" s="6" customFormat="1" ht="15.75">
      <c r="B34" s="89" t="s">
        <v>100</v>
      </c>
      <c r="C34" s="92">
        <v>0.044</v>
      </c>
      <c r="D34" s="7">
        <v>3.006</v>
      </c>
      <c r="E34" s="92">
        <f t="shared" si="2"/>
        <v>2.5527216</v>
      </c>
      <c r="F34" s="13">
        <f t="shared" si="2"/>
        <v>174.39729839999998</v>
      </c>
      <c r="G34" s="29"/>
      <c r="H34" s="29"/>
      <c r="J34" s="82"/>
      <c r="K34" s="82"/>
      <c r="L34" s="82"/>
      <c r="M34" s="82"/>
      <c r="N34" s="82"/>
      <c r="O34" s="82"/>
      <c r="P34" s="81"/>
      <c r="Q34" s="82"/>
      <c r="R34" s="82"/>
    </row>
    <row r="35" spans="2:18" s="6" customFormat="1" ht="15.75">
      <c r="B35" s="30"/>
      <c r="C35" s="79"/>
      <c r="D35" s="7"/>
      <c r="E35" s="79"/>
      <c r="F35" s="7"/>
      <c r="G35" s="29"/>
      <c r="H35" s="29"/>
      <c r="J35" s="82"/>
      <c r="K35" s="82"/>
      <c r="L35" s="82"/>
      <c r="M35" s="82"/>
      <c r="N35" s="82"/>
      <c r="O35" s="82"/>
      <c r="P35" s="82"/>
      <c r="Q35" s="81"/>
      <c r="R35" s="82"/>
    </row>
    <row r="36" spans="2:18" ht="15.75">
      <c r="B36" s="32" t="s">
        <v>14</v>
      </c>
      <c r="C36" s="128" t="s">
        <v>5</v>
      </c>
      <c r="D36" s="129"/>
      <c r="E36" s="128" t="s">
        <v>6</v>
      </c>
      <c r="F36" s="129"/>
      <c r="G36" s="29"/>
      <c r="H36" s="29"/>
      <c r="I36" s="6"/>
      <c r="J36" s="82"/>
      <c r="K36" s="82"/>
      <c r="L36" s="82"/>
      <c r="M36" s="82"/>
      <c r="N36" s="82"/>
      <c r="O36" s="82"/>
      <c r="P36" s="82"/>
      <c r="Q36" s="82"/>
      <c r="R36" s="81"/>
    </row>
    <row r="37" spans="2:17" s="6" customFormat="1" ht="15" customHeight="1">
      <c r="B37" s="89" t="s">
        <v>89</v>
      </c>
      <c r="C37" s="92">
        <v>0.134</v>
      </c>
      <c r="D37" s="14">
        <v>10</v>
      </c>
      <c r="E37" s="92">
        <f aca="true" t="shared" si="3" ref="E37:F39">C37*36.7437</f>
        <v>4.9236558</v>
      </c>
      <c r="F37" s="13">
        <f t="shared" si="3"/>
        <v>367.43699999999995</v>
      </c>
      <c r="G37" s="107"/>
      <c r="H37" s="29"/>
      <c r="J37" s="82"/>
      <c r="K37" s="82"/>
      <c r="L37" s="82"/>
      <c r="M37" s="82"/>
      <c r="N37" s="82"/>
      <c r="O37" s="82"/>
      <c r="P37" s="82"/>
      <c r="Q37" s="121"/>
    </row>
    <row r="38" spans="2:13" s="6" customFormat="1" ht="15" customHeight="1">
      <c r="B38" s="89" t="s">
        <v>85</v>
      </c>
      <c r="C38" s="92">
        <v>0.12</v>
      </c>
      <c r="D38" s="72">
        <v>10.04</v>
      </c>
      <c r="E38" s="92">
        <f t="shared" si="3"/>
        <v>4.409243999999999</v>
      </c>
      <c r="F38" s="13">
        <f t="shared" si="3"/>
        <v>368.90674799999994</v>
      </c>
      <c r="G38" s="31"/>
      <c r="H38" s="29"/>
      <c r="K38" s="28"/>
      <c r="L38" s="28"/>
      <c r="M38" s="28"/>
    </row>
    <row r="39" spans="2:13" s="6" customFormat="1" ht="15">
      <c r="B39" s="89" t="s">
        <v>97</v>
      </c>
      <c r="C39" s="92">
        <v>0.116</v>
      </c>
      <c r="D39" s="14">
        <v>10.1</v>
      </c>
      <c r="E39" s="92">
        <f t="shared" si="3"/>
        <v>4.2622691999999995</v>
      </c>
      <c r="F39" s="13">
        <f t="shared" si="3"/>
        <v>371.11136999999997</v>
      </c>
      <c r="G39" s="35"/>
      <c r="H39" s="35"/>
      <c r="I39" s="27"/>
      <c r="K39" s="28"/>
      <c r="L39" s="28"/>
      <c r="M39" s="28"/>
    </row>
    <row r="40" spans="2:13" ht="15">
      <c r="B40" s="30"/>
      <c r="C40" s="79"/>
      <c r="D40" s="5"/>
      <c r="E40" s="79"/>
      <c r="F40" s="5"/>
      <c r="G40" s="35"/>
      <c r="H40" s="35"/>
      <c r="I40" s="27"/>
      <c r="J40" s="6"/>
      <c r="K40" s="28"/>
      <c r="L40" s="28"/>
      <c r="M40" s="28"/>
    </row>
    <row r="41" spans="2:10" ht="15">
      <c r="B41" s="32" t="s">
        <v>15</v>
      </c>
      <c r="C41" s="128" t="s">
        <v>16</v>
      </c>
      <c r="D41" s="129"/>
      <c r="E41" s="128" t="s">
        <v>6</v>
      </c>
      <c r="F41" s="129"/>
      <c r="G41" s="35"/>
      <c r="H41" s="35"/>
      <c r="I41" s="27"/>
      <c r="J41" s="6"/>
    </row>
    <row r="42" spans="2:13" s="27" customFormat="1" ht="15.75" thickBot="1">
      <c r="B42" s="89" t="s">
        <v>89</v>
      </c>
      <c r="C42" s="119">
        <v>6.8</v>
      </c>
      <c r="D42" s="122">
        <v>349.7</v>
      </c>
      <c r="E42" s="80">
        <f aca="true" t="shared" si="4" ref="E42:F44">C42*1.1023</f>
        <v>7.49564</v>
      </c>
      <c r="F42" s="123">
        <f t="shared" si="4"/>
        <v>385.47431</v>
      </c>
      <c r="G42" s="31"/>
      <c r="H42" s="29"/>
      <c r="K42" s="6"/>
      <c r="L42" s="6"/>
      <c r="M42" s="6"/>
    </row>
    <row r="43" spans="2:19" s="27" customFormat="1" ht="15.75" thickBot="1">
      <c r="B43" s="89" t="s">
        <v>85</v>
      </c>
      <c r="C43" s="119">
        <v>7.6</v>
      </c>
      <c r="D43" s="123">
        <v>333.6</v>
      </c>
      <c r="E43" s="80">
        <f t="shared" si="4"/>
        <v>8.37748</v>
      </c>
      <c r="F43" s="123">
        <f t="shared" si="4"/>
        <v>367.72728000000006</v>
      </c>
      <c r="G43" s="36"/>
      <c r="H43" s="36"/>
      <c r="I43" s="28"/>
      <c r="J43" s="6"/>
      <c r="K43" s="6"/>
      <c r="L43" s="60"/>
      <c r="M43" s="62"/>
      <c r="N43" s="62"/>
      <c r="O43" s="62"/>
      <c r="P43" s="62"/>
      <c r="Q43" s="62"/>
      <c r="R43" s="62"/>
      <c r="S43" s="63"/>
    </row>
    <row r="44" spans="2:19" ht="15.75" thickBot="1">
      <c r="B44" s="89" t="s">
        <v>97</v>
      </c>
      <c r="C44" s="119">
        <v>7.1</v>
      </c>
      <c r="D44" s="123">
        <v>328.3</v>
      </c>
      <c r="E44" s="80">
        <f t="shared" si="4"/>
        <v>7.8263300000000005</v>
      </c>
      <c r="F44" s="123">
        <f t="shared" si="4"/>
        <v>361.88509000000005</v>
      </c>
      <c r="G44" s="36"/>
      <c r="H44" s="36"/>
      <c r="I44" s="28"/>
      <c r="J44" s="6"/>
      <c r="L44" s="61"/>
      <c r="M44" s="64"/>
      <c r="N44" s="65"/>
      <c r="O44" s="65"/>
      <c r="P44" s="65"/>
      <c r="Q44" s="65"/>
      <c r="R44" s="65"/>
      <c r="S44" s="66"/>
    </row>
    <row r="45" spans="2:19" ht="15.75" thickBot="1">
      <c r="B45" s="89"/>
      <c r="C45" s="111"/>
      <c r="D45" s="110"/>
      <c r="E45" s="111"/>
      <c r="F45" s="110"/>
      <c r="G45" s="36"/>
      <c r="H45" s="36"/>
      <c r="I45" s="28"/>
      <c r="J45" s="6"/>
      <c r="L45" s="61"/>
      <c r="M45" s="64"/>
      <c r="N45" s="65"/>
      <c r="O45" s="65"/>
      <c r="P45" s="65"/>
      <c r="Q45" s="65"/>
      <c r="R45" s="65"/>
      <c r="S45" s="66"/>
    </row>
    <row r="46" spans="2:19" ht="15.75" thickBot="1">
      <c r="B46" s="32" t="s">
        <v>17</v>
      </c>
      <c r="C46" s="128" t="s">
        <v>18</v>
      </c>
      <c r="D46" s="129"/>
      <c r="E46" s="128" t="s">
        <v>19</v>
      </c>
      <c r="F46" s="129"/>
      <c r="G46" s="36"/>
      <c r="H46" s="36"/>
      <c r="I46" s="28"/>
      <c r="L46" s="61"/>
      <c r="M46" s="65"/>
      <c r="N46" s="64"/>
      <c r="O46" s="65"/>
      <c r="P46" s="65"/>
      <c r="Q46" s="65"/>
      <c r="R46" s="65"/>
      <c r="S46" s="66"/>
    </row>
    <row r="47" spans="2:21" s="28" customFormat="1" ht="15.75">
      <c r="B47" s="89" t="s">
        <v>89</v>
      </c>
      <c r="C47" s="80">
        <v>0.06</v>
      </c>
      <c r="D47" s="13">
        <v>32.39</v>
      </c>
      <c r="E47" s="80">
        <f aca="true" t="shared" si="5" ref="E47:F49">C47/454*1000</f>
        <v>0.13215859030837004</v>
      </c>
      <c r="F47" s="13">
        <f t="shared" si="5"/>
        <v>71.34361233480176</v>
      </c>
      <c r="G47" s="31"/>
      <c r="H47" s="29"/>
      <c r="J47" s="6"/>
      <c r="K47" s="42"/>
      <c r="L47" s="55"/>
      <c r="M47" s="55"/>
      <c r="N47" s="76"/>
      <c r="O47" s="77"/>
      <c r="P47" s="77"/>
      <c r="Q47" s="77"/>
      <c r="R47" s="77"/>
      <c r="S47" s="77"/>
      <c r="T47" s="77"/>
      <c r="U47" s="77"/>
    </row>
    <row r="48" spans="2:21" s="28" customFormat="1" ht="15.75">
      <c r="B48" s="89" t="s">
        <v>85</v>
      </c>
      <c r="C48" s="80">
        <v>0.06</v>
      </c>
      <c r="D48" s="88">
        <v>32.54</v>
      </c>
      <c r="E48" s="80">
        <f t="shared" si="5"/>
        <v>0.13215859030837004</v>
      </c>
      <c r="F48" s="13">
        <f t="shared" si="5"/>
        <v>71.67400881057269</v>
      </c>
      <c r="G48" s="29"/>
      <c r="H48" s="29"/>
      <c r="I48" s="6"/>
      <c r="J48" s="6"/>
      <c r="K48" s="55"/>
      <c r="L48" s="42"/>
      <c r="M48" s="55"/>
      <c r="N48" s="77"/>
      <c r="O48" s="76"/>
      <c r="P48" s="77"/>
      <c r="Q48" s="77"/>
      <c r="R48" s="77"/>
      <c r="S48" s="77"/>
      <c r="T48" s="77"/>
      <c r="U48" s="77"/>
    </row>
    <row r="49" spans="2:21" ht="15.75">
      <c r="B49" s="89" t="s">
        <v>97</v>
      </c>
      <c r="C49" s="80">
        <v>0.07</v>
      </c>
      <c r="D49" s="88">
        <v>32.68</v>
      </c>
      <c r="E49" s="80">
        <f t="shared" si="5"/>
        <v>0.15418502202643172</v>
      </c>
      <c r="F49" s="13">
        <f t="shared" si="5"/>
        <v>71.98237885462555</v>
      </c>
      <c r="G49" s="29"/>
      <c r="H49" s="29"/>
      <c r="I49" s="6"/>
      <c r="J49" s="81"/>
      <c r="K49" s="82"/>
      <c r="L49" s="82"/>
      <c r="M49" s="82"/>
      <c r="N49" s="82"/>
      <c r="O49" s="82"/>
      <c r="P49" s="82"/>
      <c r="Q49" s="82"/>
      <c r="R49" s="102"/>
      <c r="S49" s="77"/>
      <c r="T49" s="77"/>
      <c r="U49" s="77"/>
    </row>
    <row r="50" spans="2:21" ht="16.5" thickBot="1">
      <c r="B50" s="30"/>
      <c r="C50" s="111"/>
      <c r="D50" s="113"/>
      <c r="E50" s="111"/>
      <c r="F50" s="110"/>
      <c r="G50" s="29"/>
      <c r="H50" s="29"/>
      <c r="I50" s="6"/>
      <c r="J50" s="81"/>
      <c r="K50" s="82"/>
      <c r="L50" s="82"/>
      <c r="M50" s="82"/>
      <c r="N50" s="82"/>
      <c r="O50" s="82"/>
      <c r="P50" s="82"/>
      <c r="Q50" s="82"/>
      <c r="R50" s="82"/>
      <c r="S50" s="77"/>
      <c r="T50" s="77"/>
      <c r="U50" s="77"/>
    </row>
    <row r="51" spans="2:21" ht="16.5" thickBot="1">
      <c r="B51" s="32" t="s">
        <v>20</v>
      </c>
      <c r="C51" s="128" t="s">
        <v>21</v>
      </c>
      <c r="D51" s="129"/>
      <c r="E51" s="128" t="s">
        <v>6</v>
      </c>
      <c r="F51" s="129"/>
      <c r="G51" s="29"/>
      <c r="H51" s="29"/>
      <c r="I51" s="6"/>
      <c r="J51" s="101"/>
      <c r="K51" s="82"/>
      <c r="L51" s="82"/>
      <c r="M51" s="82"/>
      <c r="N51" s="82"/>
      <c r="O51" s="82"/>
      <c r="P51" s="82"/>
      <c r="Q51" s="82"/>
      <c r="R51" s="82"/>
      <c r="S51" s="85"/>
      <c r="T51" s="85"/>
      <c r="U51" s="86"/>
    </row>
    <row r="52" spans="2:24" s="6" customFormat="1" ht="15.75">
      <c r="B52" s="89" t="s">
        <v>89</v>
      </c>
      <c r="C52" s="119">
        <v>0.005</v>
      </c>
      <c r="D52" s="14">
        <v>11.24</v>
      </c>
      <c r="E52" s="119">
        <f aca="true" t="shared" si="6" ref="E52:F54">C52*22.0462</f>
        <v>0.110231</v>
      </c>
      <c r="F52" s="13">
        <f t="shared" si="6"/>
        <v>247.799288</v>
      </c>
      <c r="G52" s="31"/>
      <c r="H52" s="29"/>
      <c r="I52" s="101"/>
      <c r="J52" s="82"/>
      <c r="K52" s="101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</row>
    <row r="53" spans="2:24" s="6" customFormat="1" ht="15.75">
      <c r="B53" s="89" t="s">
        <v>93</v>
      </c>
      <c r="C53" s="119">
        <v>0.015</v>
      </c>
      <c r="D53" s="14">
        <v>11.445</v>
      </c>
      <c r="E53" s="119">
        <f t="shared" si="6"/>
        <v>0.33069299999999996</v>
      </c>
      <c r="F53" s="13">
        <f t="shared" si="6"/>
        <v>252.318759</v>
      </c>
      <c r="G53" s="29"/>
      <c r="H53" s="29"/>
      <c r="I53" s="102"/>
      <c r="J53" s="82"/>
      <c r="K53" s="82"/>
      <c r="L53" s="101"/>
      <c r="M53" s="82"/>
      <c r="N53" s="82"/>
      <c r="O53" s="82"/>
      <c r="P53" s="82"/>
      <c r="Q53" s="82"/>
      <c r="R53" s="82"/>
      <c r="S53" s="90"/>
      <c r="T53" s="90"/>
      <c r="U53" s="90"/>
      <c r="V53" s="90"/>
      <c r="W53" s="82"/>
      <c r="X53" s="82"/>
    </row>
    <row r="54" spans="2:24" ht="15.75">
      <c r="B54" s="89" t="s">
        <v>84</v>
      </c>
      <c r="C54" s="119">
        <v>0.015</v>
      </c>
      <c r="D54" s="14">
        <v>11.685</v>
      </c>
      <c r="E54" s="119">
        <f t="shared" si="6"/>
        <v>0.33069299999999996</v>
      </c>
      <c r="F54" s="13">
        <f t="shared" si="6"/>
        <v>257.609847</v>
      </c>
      <c r="G54" s="29"/>
      <c r="H54" s="29"/>
      <c r="I54" s="102"/>
      <c r="J54" s="82"/>
      <c r="K54" s="82"/>
      <c r="L54" s="82"/>
      <c r="M54" s="101"/>
      <c r="N54" s="82"/>
      <c r="O54" s="82"/>
      <c r="P54" s="82"/>
      <c r="Q54" s="82"/>
      <c r="R54" s="82"/>
      <c r="S54" s="95"/>
      <c r="T54" s="95"/>
      <c r="U54" s="95"/>
      <c r="V54" s="90"/>
      <c r="W54" s="82"/>
      <c r="X54" s="82"/>
    </row>
    <row r="55" spans="2:24" ht="15.75">
      <c r="B55" s="89"/>
      <c r="C55" s="114"/>
      <c r="D55" s="115"/>
      <c r="E55" s="114"/>
      <c r="F55" s="115"/>
      <c r="G55" s="29"/>
      <c r="H55" s="29"/>
      <c r="I55" s="102"/>
      <c r="J55" s="82"/>
      <c r="K55" s="82"/>
      <c r="L55" s="82"/>
      <c r="M55" s="82"/>
      <c r="N55" s="101"/>
      <c r="O55" s="82"/>
      <c r="P55" s="82"/>
      <c r="Q55" s="82"/>
      <c r="R55" s="82"/>
      <c r="S55" s="95"/>
      <c r="T55" s="95"/>
      <c r="U55" s="95"/>
      <c r="V55" s="90"/>
      <c r="W55" s="82"/>
      <c r="X55" s="82"/>
    </row>
    <row r="56" spans="2:25" ht="15.75" customHeight="1">
      <c r="B56" s="32" t="s">
        <v>22</v>
      </c>
      <c r="C56" s="128" t="s">
        <v>23</v>
      </c>
      <c r="D56" s="129"/>
      <c r="E56" s="128" t="s">
        <v>24</v>
      </c>
      <c r="F56" s="129"/>
      <c r="H56" s="29"/>
      <c r="I56" s="101"/>
      <c r="J56" s="82"/>
      <c r="K56" s="82"/>
      <c r="L56" s="82"/>
      <c r="M56" s="82"/>
      <c r="N56" s="82"/>
      <c r="O56" s="101"/>
      <c r="P56" s="82"/>
      <c r="Q56" s="82"/>
      <c r="R56" s="82"/>
      <c r="S56" s="95"/>
      <c r="T56" s="95"/>
      <c r="U56" s="95"/>
      <c r="V56" s="90"/>
      <c r="W56" s="82"/>
      <c r="X56" s="82"/>
      <c r="Y56" s="59"/>
    </row>
    <row r="57" spans="2:25" s="6" customFormat="1" ht="15.75" customHeight="1">
      <c r="B57" s="30" t="s">
        <v>98</v>
      </c>
      <c r="C57" s="119">
        <v>0.045</v>
      </c>
      <c r="D57" s="51">
        <v>1.411</v>
      </c>
      <c r="E57" s="119">
        <f aca="true" t="shared" si="7" ref="E57:F59">C57/3.785</f>
        <v>0.011889035667107</v>
      </c>
      <c r="F57" s="13">
        <f t="shared" si="7"/>
        <v>0.37278731836195506</v>
      </c>
      <c r="G57" s="31"/>
      <c r="H57" s="29"/>
      <c r="I57" s="101"/>
      <c r="J57" s="82"/>
      <c r="K57" s="82"/>
      <c r="L57" s="82"/>
      <c r="M57" s="82"/>
      <c r="N57" s="82"/>
      <c r="O57" s="82"/>
      <c r="P57" s="101"/>
      <c r="Q57" s="82"/>
      <c r="R57" s="81"/>
      <c r="S57" s="95"/>
      <c r="T57" s="95"/>
      <c r="U57" s="95"/>
      <c r="V57" s="90"/>
      <c r="W57" s="82"/>
      <c r="X57" s="82"/>
      <c r="Y57" s="58"/>
    </row>
    <row r="58" spans="2:25" s="6" customFormat="1" ht="16.5" customHeight="1">
      <c r="B58" s="30" t="s">
        <v>85</v>
      </c>
      <c r="C58" s="119">
        <v>0.041</v>
      </c>
      <c r="D58" s="72">
        <v>1.43</v>
      </c>
      <c r="E58" s="119">
        <f t="shared" si="7"/>
        <v>0.01083223249669749</v>
      </c>
      <c r="F58" s="13">
        <f t="shared" si="7"/>
        <v>0.3778071334214002</v>
      </c>
      <c r="G58" s="29"/>
      <c r="H58" s="29"/>
      <c r="I58" s="102"/>
      <c r="J58" s="82"/>
      <c r="K58" s="82"/>
      <c r="L58" s="82"/>
      <c r="M58" s="82"/>
      <c r="N58" s="82"/>
      <c r="O58" s="82"/>
      <c r="P58" s="82"/>
      <c r="Q58" s="101"/>
      <c r="R58" s="81"/>
      <c r="S58" s="95"/>
      <c r="T58" s="95"/>
      <c r="U58" s="95"/>
      <c r="V58" s="93"/>
      <c r="W58" s="82"/>
      <c r="X58" s="82"/>
      <c r="Y58" s="58"/>
    </row>
    <row r="59" spans="2:25" s="6" customFormat="1" ht="16.5" customHeight="1">
      <c r="B59" s="30" t="s">
        <v>102</v>
      </c>
      <c r="C59" s="119">
        <v>0.047</v>
      </c>
      <c r="D59" s="72">
        <v>1.44</v>
      </c>
      <c r="E59" s="119">
        <f t="shared" si="7"/>
        <v>0.012417437252311756</v>
      </c>
      <c r="F59" s="13">
        <f t="shared" si="7"/>
        <v>0.380449141347424</v>
      </c>
      <c r="G59" s="29"/>
      <c r="H59" s="29"/>
      <c r="I59" s="102"/>
      <c r="J59" s="82"/>
      <c r="K59" s="82"/>
      <c r="L59" s="82"/>
      <c r="M59" s="82"/>
      <c r="N59" s="82"/>
      <c r="O59" s="82"/>
      <c r="P59" s="82"/>
      <c r="Q59" s="81"/>
      <c r="R59" s="82"/>
      <c r="S59" s="95"/>
      <c r="T59" s="95"/>
      <c r="U59" s="95"/>
      <c r="V59" s="93"/>
      <c r="W59" s="82"/>
      <c r="X59" s="82"/>
      <c r="Y59" s="58"/>
    </row>
    <row r="60" spans="2:25" ht="15.75">
      <c r="B60" s="30"/>
      <c r="C60" s="78"/>
      <c r="D60" s="120"/>
      <c r="E60" s="16"/>
      <c r="F60" s="5"/>
      <c r="G60" s="29"/>
      <c r="H60" s="29"/>
      <c r="I60" s="102"/>
      <c r="J60" s="82"/>
      <c r="K60" s="82"/>
      <c r="L60" s="82"/>
      <c r="M60" s="82"/>
      <c r="N60" s="82"/>
      <c r="O60" s="82"/>
      <c r="P60" s="82"/>
      <c r="Q60" s="81"/>
      <c r="R60" s="82"/>
      <c r="S60" s="102"/>
      <c r="U60" s="95"/>
      <c r="V60" s="90"/>
      <c r="W60" s="81"/>
      <c r="X60" s="82"/>
      <c r="Y60" s="59"/>
    </row>
    <row r="61" spans="2:25" ht="15.75" customHeight="1">
      <c r="B61" s="32" t="s">
        <v>25</v>
      </c>
      <c r="C61" s="128" t="s">
        <v>26</v>
      </c>
      <c r="D61" s="129"/>
      <c r="E61" s="128" t="s">
        <v>27</v>
      </c>
      <c r="F61" s="129"/>
      <c r="G61" s="37"/>
      <c r="H61" s="29"/>
      <c r="I61" s="102"/>
      <c r="J61" s="82"/>
      <c r="K61" s="82"/>
      <c r="L61" s="82"/>
      <c r="M61" s="82"/>
      <c r="N61" s="82"/>
      <c r="O61" s="81"/>
      <c r="P61" s="82"/>
      <c r="Q61" s="82"/>
      <c r="R61" s="82"/>
      <c r="S61" s="82"/>
      <c r="U61" s="95"/>
      <c r="V61" s="90"/>
      <c r="W61" s="82"/>
      <c r="X61" s="81"/>
      <c r="Y61" s="59"/>
    </row>
    <row r="62" spans="2:25" s="6" customFormat="1" ht="15.75">
      <c r="B62" s="125" t="s">
        <v>103</v>
      </c>
      <c r="C62" s="119">
        <v>1.425</v>
      </c>
      <c r="D62" s="87">
        <v>1.0875</v>
      </c>
      <c r="E62" s="119">
        <f>C62/454*100</f>
        <v>0.31387665198237885</v>
      </c>
      <c r="F62" s="53">
        <f>D62/454*1000</f>
        <v>2.395374449339207</v>
      </c>
      <c r="G62" s="29"/>
      <c r="H62" s="29"/>
      <c r="I62" s="102"/>
      <c r="J62" s="82"/>
      <c r="K62" s="82"/>
      <c r="L62" s="82"/>
      <c r="M62" s="82"/>
      <c r="N62" s="82"/>
      <c r="O62" s="82"/>
      <c r="P62" s="81"/>
      <c r="Q62" s="82"/>
      <c r="R62" s="82"/>
      <c r="S62" s="82"/>
      <c r="T62" s="82"/>
      <c r="U62" s="95"/>
      <c r="V62" s="90"/>
      <c r="W62" s="90"/>
      <c r="X62" s="90"/>
      <c r="Y62" s="58"/>
    </row>
    <row r="63" spans="2:25" s="6" customFormat="1" ht="16.5" customHeight="1">
      <c r="B63" s="125" t="s">
        <v>99</v>
      </c>
      <c r="C63" s="119">
        <v>1</v>
      </c>
      <c r="D63" s="87">
        <v>1.055</v>
      </c>
      <c r="E63" s="119">
        <f>C63/454*100</f>
        <v>0.22026431718061676</v>
      </c>
      <c r="F63" s="53">
        <f>D63/454*1000</f>
        <v>2.323788546255506</v>
      </c>
      <c r="G63" s="29"/>
      <c r="H63" s="29"/>
      <c r="I63" s="102"/>
      <c r="J63" s="82"/>
      <c r="K63" s="82"/>
      <c r="L63" s="82"/>
      <c r="M63" s="82"/>
      <c r="N63" s="82"/>
      <c r="O63" s="82"/>
      <c r="P63" s="82"/>
      <c r="Q63" s="81"/>
      <c r="R63" s="82"/>
      <c r="S63" s="82"/>
      <c r="T63" s="82"/>
      <c r="U63" s="95"/>
      <c r="V63" s="90"/>
      <c r="W63" s="90"/>
      <c r="X63" s="90"/>
      <c r="Y63" s="58"/>
    </row>
    <row r="64" spans="2:25" s="6" customFormat="1" ht="15.75">
      <c r="B64" s="125" t="s">
        <v>104</v>
      </c>
      <c r="C64" s="119">
        <v>1</v>
      </c>
      <c r="D64" s="87">
        <v>1.05</v>
      </c>
      <c r="E64" s="119">
        <f>C64/454*100</f>
        <v>0.22026431718061676</v>
      </c>
      <c r="F64" s="53">
        <f>D64/454*1000</f>
        <v>2.3127753303964758</v>
      </c>
      <c r="G64" s="31"/>
      <c r="H64" s="29"/>
      <c r="I64" s="102"/>
      <c r="J64" s="82"/>
      <c r="K64" s="82"/>
      <c r="L64" s="82"/>
      <c r="M64" s="82"/>
      <c r="N64" s="101"/>
      <c r="O64" s="82"/>
      <c r="P64" s="82"/>
      <c r="Q64" s="82"/>
      <c r="R64" s="82"/>
      <c r="S64" s="82"/>
      <c r="T64" s="82"/>
      <c r="U64" s="95"/>
      <c r="V64" s="93"/>
      <c r="W64" s="82"/>
      <c r="X64" s="90"/>
      <c r="Y64" s="58"/>
    </row>
    <row r="65" spans="2:25" s="6" customFormat="1" ht="15.75" customHeight="1">
      <c r="B65" s="84"/>
      <c r="C65" s="16"/>
      <c r="D65" s="14"/>
      <c r="E65" s="97"/>
      <c r="F65" s="14"/>
      <c r="G65" s="29"/>
      <c r="H65" s="29"/>
      <c r="I65" s="102"/>
      <c r="J65" s="82"/>
      <c r="K65" s="82"/>
      <c r="L65" s="82"/>
      <c r="M65" s="82"/>
      <c r="N65" s="82"/>
      <c r="O65" s="101"/>
      <c r="P65" s="82"/>
      <c r="Q65" s="82"/>
      <c r="R65" s="82"/>
      <c r="S65" s="82"/>
      <c r="T65" s="82"/>
      <c r="U65" s="95"/>
      <c r="V65" s="90"/>
      <c r="W65" s="82"/>
      <c r="X65" s="90"/>
      <c r="Y65" s="58"/>
    </row>
    <row r="66" spans="2:25" ht="15.75">
      <c r="B66" s="32" t="s">
        <v>28</v>
      </c>
      <c r="C66" s="130" t="s">
        <v>26</v>
      </c>
      <c r="D66" s="130"/>
      <c r="E66" s="128" t="s">
        <v>29</v>
      </c>
      <c r="F66" s="129"/>
      <c r="G66" s="29"/>
      <c r="H66" s="29"/>
      <c r="I66" s="102"/>
      <c r="J66" s="82"/>
      <c r="K66" s="82"/>
      <c r="L66" s="82"/>
      <c r="M66" s="82"/>
      <c r="N66" s="82"/>
      <c r="O66" s="82"/>
      <c r="P66" s="101"/>
      <c r="Q66" s="82"/>
      <c r="R66" s="82"/>
      <c r="S66" s="82"/>
      <c r="T66" s="82"/>
      <c r="U66" s="95"/>
      <c r="V66" s="90"/>
      <c r="W66" s="82"/>
      <c r="X66" s="90"/>
      <c r="Y66" s="59"/>
    </row>
    <row r="67" spans="2:25" s="6" customFormat="1" ht="15.75" customHeight="1">
      <c r="B67" s="83" t="s">
        <v>86</v>
      </c>
      <c r="C67" s="15"/>
      <c r="D67" s="24"/>
      <c r="E67" s="88">
        <v>0</v>
      </c>
      <c r="F67" s="88">
        <v>0</v>
      </c>
      <c r="G67" s="56"/>
      <c r="H67" s="29"/>
      <c r="I67" s="102"/>
      <c r="J67" s="82"/>
      <c r="K67" s="82"/>
      <c r="L67" s="82"/>
      <c r="M67" s="82"/>
      <c r="N67" s="82"/>
      <c r="O67" s="82"/>
      <c r="P67" s="82"/>
      <c r="Q67" s="101"/>
      <c r="R67" s="82"/>
      <c r="S67" s="81"/>
      <c r="T67" s="82"/>
      <c r="U67" s="95"/>
      <c r="V67" s="90"/>
      <c r="W67" s="82"/>
      <c r="X67" s="93"/>
      <c r="Y67" s="58"/>
    </row>
    <row r="68" spans="2:24" s="6" customFormat="1" ht="15.75" customHeight="1">
      <c r="B68" s="83" t="s">
        <v>90</v>
      </c>
      <c r="C68" s="71"/>
      <c r="D68" s="24"/>
      <c r="E68" s="88">
        <v>0</v>
      </c>
      <c r="F68" s="88">
        <v>0</v>
      </c>
      <c r="G68" s="56"/>
      <c r="H68" s="29"/>
      <c r="I68" s="108"/>
      <c r="J68" s="82"/>
      <c r="K68" s="82"/>
      <c r="L68" s="82"/>
      <c r="M68" s="82"/>
      <c r="N68" s="82"/>
      <c r="O68" s="82"/>
      <c r="P68" s="82"/>
      <c r="Q68" s="82"/>
      <c r="R68" s="101"/>
      <c r="S68" s="82"/>
      <c r="T68" s="101"/>
      <c r="U68" s="95"/>
      <c r="V68" s="90"/>
      <c r="W68" s="82"/>
      <c r="X68" s="82"/>
    </row>
    <row r="69" spans="2:24" s="6" customFormat="1" ht="15.75">
      <c r="B69" s="83" t="s">
        <v>83</v>
      </c>
      <c r="C69" s="92">
        <v>0.0011</v>
      </c>
      <c r="D69" s="118">
        <v>0.1487</v>
      </c>
      <c r="E69" s="119">
        <f>C69/454*1000000</f>
        <v>2.4229074889867843</v>
      </c>
      <c r="F69" s="88">
        <v>482.3</v>
      </c>
      <c r="G69" s="31"/>
      <c r="H69" s="29"/>
      <c r="I69" s="108"/>
      <c r="J69" s="82"/>
      <c r="K69" s="82"/>
      <c r="L69" s="82"/>
      <c r="M69" s="82"/>
      <c r="N69" s="101"/>
      <c r="O69" s="82"/>
      <c r="P69" s="82"/>
      <c r="Q69" s="82"/>
      <c r="R69" s="82"/>
      <c r="S69" s="94"/>
      <c r="T69" s="95"/>
      <c r="U69" s="95"/>
      <c r="V69" s="90"/>
      <c r="W69" s="81"/>
      <c r="X69" s="82"/>
    </row>
    <row r="70" spans="2:24" s="6" customFormat="1" ht="15.75">
      <c r="B70" s="83" t="s">
        <v>91</v>
      </c>
      <c r="C70" s="92">
        <v>0.001</v>
      </c>
      <c r="D70" s="118">
        <v>0.1514</v>
      </c>
      <c r="E70" s="119">
        <f>C70/454*1000000</f>
        <v>2.202643171806167</v>
      </c>
      <c r="F70" s="88">
        <f>D70/454*1000000</f>
        <v>333.4801762114538</v>
      </c>
      <c r="G70" s="38"/>
      <c r="H70" s="38"/>
      <c r="I70" s="25"/>
      <c r="J70" s="82"/>
      <c r="K70" s="82"/>
      <c r="L70" s="82"/>
      <c r="M70" s="82"/>
      <c r="N70" s="82"/>
      <c r="O70" s="101"/>
      <c r="P70" s="82"/>
      <c r="Q70" s="82"/>
      <c r="R70" s="82"/>
      <c r="S70" s="95"/>
      <c r="T70" s="94"/>
      <c r="U70" s="95"/>
      <c r="V70" s="90"/>
      <c r="W70" s="82"/>
      <c r="X70" s="81"/>
    </row>
    <row r="71" spans="2:24" s="6" customFormat="1" ht="15.75" thickBot="1">
      <c r="B71" s="30"/>
      <c r="C71" s="92"/>
      <c r="D71" s="14"/>
      <c r="E71" s="92"/>
      <c r="F71" s="14"/>
      <c r="G71" s="29"/>
      <c r="H71" s="29"/>
      <c r="J71" s="82"/>
      <c r="K71" s="82"/>
      <c r="L71" s="82"/>
      <c r="M71" s="82"/>
      <c r="N71" s="82"/>
      <c r="O71" s="82"/>
      <c r="P71" s="101"/>
      <c r="Q71" s="82"/>
      <c r="R71" s="82"/>
      <c r="S71" s="95"/>
      <c r="T71" s="95"/>
      <c r="U71" s="94"/>
      <c r="V71" s="96"/>
      <c r="W71" s="55"/>
      <c r="X71" s="66"/>
    </row>
    <row r="72" spans="2:24" s="6" customFormat="1" ht="15.75" customHeight="1" thickBot="1">
      <c r="B72" s="17"/>
      <c r="C72" s="26"/>
      <c r="D72" s="18"/>
      <c r="E72" s="18"/>
      <c r="F72" s="18"/>
      <c r="J72" s="82"/>
      <c r="K72" s="82"/>
      <c r="L72" s="82"/>
      <c r="M72" s="82"/>
      <c r="N72" s="82"/>
      <c r="O72" s="82"/>
      <c r="P72" s="82"/>
      <c r="Q72" s="101"/>
      <c r="R72" s="82"/>
      <c r="S72" s="94"/>
      <c r="T72" s="95"/>
      <c r="U72" s="93"/>
      <c r="V72" s="98"/>
      <c r="W72" s="55"/>
      <c r="X72" s="66"/>
    </row>
    <row r="73" spans="2:24" s="6" customFormat="1" ht="15.75" customHeight="1" thickBot="1">
      <c r="B73" s="17"/>
      <c r="C73" s="26"/>
      <c r="D73" s="18"/>
      <c r="E73" s="18"/>
      <c r="F73" s="18"/>
      <c r="J73" s="102"/>
      <c r="K73" s="82"/>
      <c r="L73" s="82"/>
      <c r="M73" s="82"/>
      <c r="N73" s="82"/>
      <c r="O73" s="82"/>
      <c r="P73" s="82"/>
      <c r="Q73" s="82"/>
      <c r="R73" s="81"/>
      <c r="S73" s="95"/>
      <c r="T73" s="94"/>
      <c r="U73" s="96"/>
      <c r="V73" s="99"/>
      <c r="W73" s="55"/>
      <c r="X73" s="66"/>
    </row>
    <row r="74" spans="2:24" s="6" customFormat="1" ht="15.75" customHeight="1" thickBot="1">
      <c r="B74" s="22" t="s">
        <v>30</v>
      </c>
      <c r="C74" s="26"/>
      <c r="D74" s="18"/>
      <c r="E74" s="18"/>
      <c r="F74" s="18"/>
      <c r="J74" s="108"/>
      <c r="K74"/>
      <c r="L74"/>
      <c r="M74"/>
      <c r="N74"/>
      <c r="O74"/>
      <c r="P74"/>
      <c r="Q74"/>
      <c r="R74"/>
      <c r="S74" s="91"/>
      <c r="T74" s="100"/>
      <c r="U74" s="96"/>
      <c r="V74" s="73"/>
      <c r="W74" s="55"/>
      <c r="X74" s="66"/>
    </row>
    <row r="75" spans="2:24" s="6" customFormat="1" ht="16.5" customHeight="1" thickBot="1">
      <c r="B75" s="19"/>
      <c r="C75" s="19"/>
      <c r="D75" s="54" t="s">
        <v>31</v>
      </c>
      <c r="E75" s="54" t="s">
        <v>32</v>
      </c>
      <c r="F75" s="54" t="s">
        <v>33</v>
      </c>
      <c r="G75" s="54" t="s">
        <v>34</v>
      </c>
      <c r="H75" s="54" t="s">
        <v>35</v>
      </c>
      <c r="I75" s="54" t="s">
        <v>36</v>
      </c>
      <c r="J75" s="54" t="s">
        <v>37</v>
      </c>
      <c r="K75" s="54" t="s">
        <v>38</v>
      </c>
      <c r="L75" s="61"/>
      <c r="M75" s="55"/>
      <c r="N75" s="70"/>
      <c r="O75" s="70"/>
      <c r="P75" s="70"/>
      <c r="Q75" s="70"/>
      <c r="R75" s="70"/>
      <c r="S75" s="69"/>
      <c r="T75" s="70"/>
      <c r="U75" s="70"/>
      <c r="V75" s="73"/>
      <c r="W75" s="55"/>
      <c r="X75" s="66"/>
    </row>
    <row r="76" spans="2:24" s="6" customFormat="1" ht="12.75" customHeight="1" thickBot="1">
      <c r="B76" s="21"/>
      <c r="C76" s="21" t="s">
        <v>39</v>
      </c>
      <c r="D76" s="103" t="s">
        <v>81</v>
      </c>
      <c r="E76" s="104">
        <v>1.1847</v>
      </c>
      <c r="F76" s="104">
        <v>0.0084</v>
      </c>
      <c r="G76" s="104">
        <v>1.5148</v>
      </c>
      <c r="H76" s="104">
        <v>0.9863</v>
      </c>
      <c r="I76" s="104">
        <v>0.8352</v>
      </c>
      <c r="J76" s="104">
        <v>0.8172</v>
      </c>
      <c r="K76" s="104">
        <v>0.129</v>
      </c>
      <c r="L76" s="55"/>
      <c r="M76" s="55"/>
      <c r="N76" s="70"/>
      <c r="O76" s="70"/>
      <c r="P76" s="70"/>
      <c r="Q76" s="70"/>
      <c r="R76" s="70"/>
      <c r="S76" s="70"/>
      <c r="T76" s="69"/>
      <c r="U76" s="70"/>
      <c r="V76" s="74"/>
      <c r="W76" s="55"/>
      <c r="X76" s="68"/>
    </row>
    <row r="77" spans="2:23" s="6" customFormat="1" ht="16.5" customHeight="1">
      <c r="B77" s="20"/>
      <c r="C77" s="20" t="s">
        <v>40</v>
      </c>
      <c r="D77" s="105">
        <v>0.8442</v>
      </c>
      <c r="E77" s="105" t="s">
        <v>81</v>
      </c>
      <c r="F77" s="105">
        <v>0.0071</v>
      </c>
      <c r="G77" s="105">
        <v>1.2785</v>
      </c>
      <c r="H77" s="105">
        <v>0.8327</v>
      </c>
      <c r="I77" s="105">
        <v>0.7049</v>
      </c>
      <c r="J77" s="105">
        <v>0.6898</v>
      </c>
      <c r="K77" s="105">
        <v>0.1089</v>
      </c>
      <c r="L77" s="42"/>
      <c r="M77" s="55"/>
      <c r="N77" s="70"/>
      <c r="O77" s="70"/>
      <c r="P77" s="70"/>
      <c r="Q77" s="70"/>
      <c r="R77" s="70"/>
      <c r="S77" s="70"/>
      <c r="T77" s="70"/>
      <c r="U77" s="69"/>
      <c r="V77" s="55"/>
      <c r="W77" s="42"/>
    </row>
    <row r="78" spans="2:23" s="6" customFormat="1" ht="15.75" customHeight="1" thickBot="1">
      <c r="B78" s="21"/>
      <c r="C78" s="21" t="s">
        <v>41</v>
      </c>
      <c r="D78" s="104">
        <v>118.35</v>
      </c>
      <c r="E78" s="104">
        <v>140.22</v>
      </c>
      <c r="F78" s="104" t="s">
        <v>81</v>
      </c>
      <c r="G78" s="104">
        <v>179.269</v>
      </c>
      <c r="H78" s="104">
        <v>116.755</v>
      </c>
      <c r="I78" s="104">
        <v>98.816</v>
      </c>
      <c r="J78" s="104">
        <v>96.713</v>
      </c>
      <c r="K78" s="104">
        <v>15.2642</v>
      </c>
      <c r="L78" s="55"/>
      <c r="M78" s="69"/>
      <c r="N78" s="70"/>
      <c r="O78" s="70"/>
      <c r="P78" s="70"/>
      <c r="Q78" s="70"/>
      <c r="R78" s="70"/>
      <c r="S78" s="70"/>
      <c r="T78" s="70"/>
      <c r="U78" s="65"/>
      <c r="V78" s="66"/>
      <c r="W78" s="55"/>
    </row>
    <row r="79" spans="2:23" s="6" customFormat="1" ht="16.5" thickBot="1">
      <c r="B79" s="20"/>
      <c r="C79" s="20" t="s">
        <v>42</v>
      </c>
      <c r="D79" s="105">
        <v>0.6602</v>
      </c>
      <c r="E79" s="105">
        <v>0.7821</v>
      </c>
      <c r="F79" s="105">
        <v>0.0056</v>
      </c>
      <c r="G79" s="105" t="s">
        <v>81</v>
      </c>
      <c r="H79" s="105">
        <v>0.6513</v>
      </c>
      <c r="I79" s="105">
        <v>0.5512</v>
      </c>
      <c r="J79" s="105">
        <v>0.5395</v>
      </c>
      <c r="K79" s="105">
        <v>0.0851</v>
      </c>
      <c r="L79" s="55"/>
      <c r="M79" s="70"/>
      <c r="N79" s="69"/>
      <c r="O79" s="70"/>
      <c r="P79" s="70"/>
      <c r="Q79" s="70"/>
      <c r="R79" s="70"/>
      <c r="S79" s="70"/>
      <c r="T79" s="70"/>
      <c r="U79" s="65"/>
      <c r="V79" s="66"/>
      <c r="W79" s="55"/>
    </row>
    <row r="80" spans="2:23" s="6" customFormat="1" ht="16.5" thickBot="1">
      <c r="B80" s="21"/>
      <c r="C80" s="21" t="s">
        <v>43</v>
      </c>
      <c r="D80" s="104">
        <v>1.0137</v>
      </c>
      <c r="E80" s="104">
        <v>1.201</v>
      </c>
      <c r="F80" s="104">
        <v>0.0086</v>
      </c>
      <c r="G80" s="104">
        <v>1.5353</v>
      </c>
      <c r="H80" s="104" t="s">
        <v>81</v>
      </c>
      <c r="I80" s="104">
        <v>0.8465</v>
      </c>
      <c r="J80" s="104">
        <v>0.8284</v>
      </c>
      <c r="K80" s="104">
        <v>0.1307</v>
      </c>
      <c r="L80" s="55"/>
      <c r="M80" s="70"/>
      <c r="N80" s="70"/>
      <c r="O80" s="69"/>
      <c r="P80" s="70"/>
      <c r="Q80" s="70"/>
      <c r="R80" s="70"/>
      <c r="S80" s="70"/>
      <c r="T80" s="70"/>
      <c r="U80" s="64"/>
      <c r="V80" s="66"/>
      <c r="W80" s="42"/>
    </row>
    <row r="81" spans="2:23" s="6" customFormat="1" ht="16.5" thickBot="1">
      <c r="B81" s="20"/>
      <c r="C81" s="20" t="s">
        <v>44</v>
      </c>
      <c r="D81" s="105">
        <v>1.1974</v>
      </c>
      <c r="E81" s="105">
        <v>1.4187</v>
      </c>
      <c r="F81" s="105">
        <v>0.0101</v>
      </c>
      <c r="G81" s="105">
        <v>1.814</v>
      </c>
      <c r="H81" s="105">
        <v>1.1813</v>
      </c>
      <c r="I81" s="105" t="s">
        <v>81</v>
      </c>
      <c r="J81" s="105">
        <v>0.9788</v>
      </c>
      <c r="K81" s="105">
        <v>0.1544</v>
      </c>
      <c r="L81" s="55"/>
      <c r="M81" s="70"/>
      <c r="N81" s="70"/>
      <c r="O81" s="70"/>
      <c r="P81" s="69"/>
      <c r="Q81" s="70"/>
      <c r="R81" s="70"/>
      <c r="S81" s="70"/>
      <c r="T81" s="70"/>
      <c r="U81" s="65"/>
      <c r="V81" s="68"/>
      <c r="W81" s="55"/>
    </row>
    <row r="82" spans="2:23" s="6" customFormat="1" ht="15.75">
      <c r="B82" s="21"/>
      <c r="C82" s="21" t="s">
        <v>45</v>
      </c>
      <c r="D82" s="104">
        <v>1.2239</v>
      </c>
      <c r="E82" s="104">
        <v>1.4496</v>
      </c>
      <c r="F82" s="104">
        <v>0.0103</v>
      </c>
      <c r="G82" s="104">
        <v>1.8536</v>
      </c>
      <c r="H82" s="104">
        <v>1.2071</v>
      </c>
      <c r="I82" s="104">
        <v>1.0218</v>
      </c>
      <c r="J82" s="104" t="s">
        <v>81</v>
      </c>
      <c r="K82" s="104">
        <v>0.1578</v>
      </c>
      <c r="L82" s="55"/>
      <c r="M82" s="70"/>
      <c r="N82" s="70"/>
      <c r="O82" s="70"/>
      <c r="P82" s="70"/>
      <c r="Q82" s="69"/>
      <c r="R82" s="70"/>
      <c r="S82" s="70"/>
      <c r="T82" s="70"/>
      <c r="U82" s="55"/>
      <c r="V82" s="42"/>
      <c r="W82" s="55"/>
    </row>
    <row r="83" spans="2:23" s="6" customFormat="1" ht="15.75">
      <c r="B83" s="20"/>
      <c r="C83" s="20" t="s">
        <v>46</v>
      </c>
      <c r="D83" s="105">
        <v>7.7534</v>
      </c>
      <c r="E83" s="105">
        <v>9.1856</v>
      </c>
      <c r="F83" s="105">
        <v>0.0655</v>
      </c>
      <c r="G83" s="105">
        <v>11.7441</v>
      </c>
      <c r="H83" s="105">
        <v>7.6489</v>
      </c>
      <c r="I83" s="105">
        <v>6.4749</v>
      </c>
      <c r="J83" s="105">
        <v>6.3362</v>
      </c>
      <c r="K83" s="105" t="s">
        <v>81</v>
      </c>
      <c r="L83" s="55"/>
      <c r="M83" s="70"/>
      <c r="N83" s="70"/>
      <c r="O83" s="70"/>
      <c r="P83" s="70"/>
      <c r="Q83" s="70"/>
      <c r="R83" s="69"/>
      <c r="S83" s="70"/>
      <c r="T83" s="70"/>
      <c r="U83" s="42"/>
      <c r="V83" s="55"/>
      <c r="W83" s="42"/>
    </row>
    <row r="84" spans="2:21" ht="16.5" thickBot="1">
      <c r="B84" s="8"/>
      <c r="C84" s="9"/>
      <c r="D84" s="9"/>
      <c r="E84" s="9"/>
      <c r="F84" s="9"/>
      <c r="L84" s="55"/>
      <c r="M84" s="70"/>
      <c r="N84" s="70"/>
      <c r="O84" s="70"/>
      <c r="P84" s="70"/>
      <c r="Q84" s="70"/>
      <c r="R84" s="70"/>
      <c r="S84" s="69"/>
      <c r="T84" s="70"/>
      <c r="U84" s="66"/>
    </row>
    <row r="85" spans="2:21" ht="16.5" customHeight="1" thickBot="1">
      <c r="B85" s="10" t="s">
        <v>47</v>
      </c>
      <c r="E85" s="44"/>
      <c r="F85" s="44"/>
      <c r="G85" s="45"/>
      <c r="H85" s="45"/>
      <c r="I85" s="44"/>
      <c r="J85" s="44"/>
      <c r="M85" s="70"/>
      <c r="N85" s="70"/>
      <c r="O85" s="70"/>
      <c r="P85" s="70"/>
      <c r="Q85" s="70"/>
      <c r="R85" s="70"/>
      <c r="S85" s="70"/>
      <c r="T85" s="69"/>
      <c r="U85" s="66"/>
    </row>
    <row r="86" spans="2:21" ht="15.75" customHeight="1" thickBot="1">
      <c r="B86" s="1" t="s">
        <v>48</v>
      </c>
      <c r="E86" s="44"/>
      <c r="F86" s="47"/>
      <c r="G86" s="48"/>
      <c r="H86" s="49"/>
      <c r="I86" s="44"/>
      <c r="J86" s="44"/>
      <c r="M86" s="55"/>
      <c r="N86" s="61"/>
      <c r="O86" s="65"/>
      <c r="P86" s="65"/>
      <c r="Q86" s="65"/>
      <c r="R86" s="65"/>
      <c r="S86" s="65"/>
      <c r="T86" s="65"/>
      <c r="U86" s="67"/>
    </row>
    <row r="87" spans="2:10" ht="15" customHeight="1">
      <c r="B87" s="1" t="s">
        <v>49</v>
      </c>
      <c r="E87" s="44"/>
      <c r="F87" s="46"/>
      <c r="G87" s="45"/>
      <c r="H87" s="45"/>
      <c r="I87" s="44"/>
      <c r="J87" s="44"/>
    </row>
    <row r="88" spans="2:10" ht="15">
      <c r="B88" s="1" t="s">
        <v>50</v>
      </c>
      <c r="E88" s="44"/>
      <c r="F88" s="44"/>
      <c r="G88" s="45"/>
      <c r="H88" s="45"/>
      <c r="I88" s="44"/>
      <c r="J88" s="44"/>
    </row>
    <row r="89" spans="2:10" ht="15">
      <c r="B89" s="1" t="s">
        <v>51</v>
      </c>
      <c r="E89" s="44"/>
      <c r="F89" s="44"/>
      <c r="G89" s="45"/>
      <c r="H89" s="45"/>
      <c r="I89" s="44"/>
      <c r="J89" s="44"/>
    </row>
    <row r="90" ht="15">
      <c r="B90" s="1" t="s">
        <v>52</v>
      </c>
    </row>
    <row r="91" spans="2:13" ht="15.75">
      <c r="B91" s="1" t="s">
        <v>53</v>
      </c>
      <c r="M91" s="43"/>
    </row>
    <row r="92" spans="2:13" ht="15.75">
      <c r="B92" s="1" t="s">
        <v>54</v>
      </c>
      <c r="M92" s="43"/>
    </row>
    <row r="93" spans="2:13" ht="15.75">
      <c r="B93" s="1" t="s">
        <v>55</v>
      </c>
      <c r="M93" s="42"/>
    </row>
    <row r="94" spans="2:13" ht="15.75">
      <c r="B94" s="1" t="s">
        <v>56</v>
      </c>
      <c r="M94" s="42"/>
    </row>
    <row r="95" spans="2:13" ht="15.75">
      <c r="B95" s="1" t="s">
        <v>57</v>
      </c>
      <c r="M95" s="42"/>
    </row>
    <row r="96" spans="2:13" ht="15.75">
      <c r="B96" s="1" t="s">
        <v>58</v>
      </c>
      <c r="M96" s="42"/>
    </row>
    <row r="97" ht="15">
      <c r="B97" s="1" t="s">
        <v>59</v>
      </c>
    </row>
    <row r="98" ht="15">
      <c r="B98" s="1" t="s">
        <v>60</v>
      </c>
    </row>
    <row r="99" ht="15">
      <c r="B99" s="1" t="s">
        <v>61</v>
      </c>
    </row>
    <row r="100" ht="15">
      <c r="B100" s="1" t="s">
        <v>62</v>
      </c>
    </row>
    <row r="101" ht="15">
      <c r="B101" s="1"/>
    </row>
    <row r="103" spans="2:6" ht="15">
      <c r="B103" s="136" t="s">
        <v>63</v>
      </c>
      <c r="C103" s="132"/>
      <c r="D103" s="132"/>
      <c r="E103" s="132"/>
      <c r="F103" s="132"/>
    </row>
    <row r="104" spans="2:6" ht="15">
      <c r="B104" s="137" t="s">
        <v>64</v>
      </c>
      <c r="C104" s="132"/>
      <c r="D104" s="132"/>
      <c r="E104" s="132"/>
      <c r="F104" s="132"/>
    </row>
    <row r="105" spans="2:6" ht="78" customHeight="1">
      <c r="B105" s="137" t="s">
        <v>65</v>
      </c>
      <c r="C105" s="132"/>
      <c r="D105" s="132"/>
      <c r="E105" s="132"/>
      <c r="F105" s="132"/>
    </row>
    <row r="106" spans="2:6" ht="15">
      <c r="B106" s="137" t="s">
        <v>66</v>
      </c>
      <c r="C106" s="132"/>
      <c r="D106" s="132"/>
      <c r="E106" s="132"/>
      <c r="F106" s="132"/>
    </row>
    <row r="107" spans="2:6" ht="15">
      <c r="B107" s="137" t="s">
        <v>67</v>
      </c>
      <c r="C107" s="132"/>
      <c r="D107" s="132"/>
      <c r="E107" s="132"/>
      <c r="F107" s="132"/>
    </row>
    <row r="108" spans="2:6" ht="15">
      <c r="B108" s="137" t="s">
        <v>68</v>
      </c>
      <c r="C108" s="132"/>
      <c r="D108" s="132"/>
      <c r="E108" s="132"/>
      <c r="F108" s="132"/>
    </row>
    <row r="109" spans="2:6" ht="15">
      <c r="B109" s="137" t="s">
        <v>69</v>
      </c>
      <c r="C109" s="132"/>
      <c r="D109" s="132"/>
      <c r="E109" s="132"/>
      <c r="F109" s="132"/>
    </row>
    <row r="110" spans="2:6" ht="15">
      <c r="B110" s="131" t="s">
        <v>70</v>
      </c>
      <c r="C110" s="132"/>
      <c r="D110" s="132"/>
      <c r="E110" s="132"/>
      <c r="F110" s="132"/>
    </row>
    <row r="112" spans="2:6" ht="15.75">
      <c r="B112" s="57" t="s">
        <v>71</v>
      </c>
      <c r="C112" s="133"/>
      <c r="D112" s="134"/>
      <c r="E112" s="134"/>
      <c r="F112" s="135"/>
    </row>
    <row r="113" spans="2:6" ht="30.75" customHeight="1">
      <c r="B113" s="57" t="s">
        <v>72</v>
      </c>
      <c r="C113" s="126" t="s">
        <v>73</v>
      </c>
      <c r="D113" s="126"/>
      <c r="E113" s="126" t="s">
        <v>74</v>
      </c>
      <c r="F113" s="126"/>
    </row>
    <row r="114" spans="2:6" ht="30.75" customHeight="1">
      <c r="B114" s="57" t="s">
        <v>75</v>
      </c>
      <c r="C114" s="126" t="s">
        <v>76</v>
      </c>
      <c r="D114" s="126"/>
      <c r="E114" s="126" t="s">
        <v>77</v>
      </c>
      <c r="F114" s="126"/>
    </row>
    <row r="115" spans="2:6" ht="15" customHeight="1">
      <c r="B115" s="127" t="s">
        <v>78</v>
      </c>
      <c r="C115" s="126" t="s">
        <v>79</v>
      </c>
      <c r="D115" s="126"/>
      <c r="E115" s="126" t="s">
        <v>80</v>
      </c>
      <c r="F115" s="126"/>
    </row>
    <row r="116" spans="2:6" ht="15">
      <c r="B116" s="127"/>
      <c r="C116" s="126"/>
      <c r="D116" s="126"/>
      <c r="E116" s="126"/>
      <c r="F116" s="126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B108:F108"/>
    <mergeCell ref="B109:F109"/>
    <mergeCell ref="B104:F104"/>
    <mergeCell ref="B105:F105"/>
    <mergeCell ref="B106:F106"/>
    <mergeCell ref="B107:F107"/>
    <mergeCell ref="B110:F110"/>
    <mergeCell ref="C112:F112"/>
    <mergeCell ref="C46:D46"/>
    <mergeCell ref="E46:F46"/>
    <mergeCell ref="C51:D51"/>
    <mergeCell ref="E51:F51"/>
    <mergeCell ref="C56:D56"/>
    <mergeCell ref="E56:F56"/>
    <mergeCell ref="E66:F66"/>
    <mergeCell ref="B103:F103"/>
    <mergeCell ref="C114:D114"/>
    <mergeCell ref="E114:F114"/>
    <mergeCell ref="B115:B116"/>
    <mergeCell ref="C115:D116"/>
    <mergeCell ref="E115:F116"/>
    <mergeCell ref="C61:D61"/>
    <mergeCell ref="E61:F61"/>
    <mergeCell ref="C113:D113"/>
    <mergeCell ref="E113:F113"/>
    <mergeCell ref="C66:D6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4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HPPB</cp:lastModifiedBy>
  <dcterms:created xsi:type="dcterms:W3CDTF">2013-09-20T06:41:26Z</dcterms:created>
  <dcterms:modified xsi:type="dcterms:W3CDTF">2015-01-14T02:39:24Z</dcterms:modified>
  <cp:category/>
  <cp:version/>
  <cp:contentType/>
  <cp:contentStatus/>
</cp:coreProperties>
</file>