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<sst xmlns="http://schemas.openxmlformats.org/spreadsheetml/2006/main" count="352" uniqueCount="131">
  <si>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</si>
  <si>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</si>
  <si>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</si>
  <si>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</si>
  <si>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</si>
  <si>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</si>
  <si>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</si>
  <si>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</si>
  <si>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</si>
  <si>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</si>
  <si>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</si>
  <si>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</si>
  <si>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</si>
  <si>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</si>
  <si>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</si>
  <si>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</si>
  <si>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</si>
  <si>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</si>
  <si>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</si>
  <si>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</si>
  <si>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</si>
  <si>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</si>
  <si>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</si>
  <si>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</si>
  <si>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</si>
  <si>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</si>
  <si>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</si>
  <si>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</si>
  <si>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</si>
  <si>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</si>
  <si>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</si>
  <si>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</si>
  <si>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</si>
  <si>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</si>
  <si>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</si>
  <si>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</si>
  <si>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</si>
  <si>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</si>
  <si>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</si>
  <si>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</si>
  <si>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</si>
  <si>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</si>
  <si>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</si>
  <si>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</si>
  <si>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</si>
  <si>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</si>
  <si>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</si>
  <si>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</si>
  <si>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</si>
  <si>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</si>
  <si>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</si>
  <si>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</si>
  <si>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</si>
  <si>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</si>
  <si>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</si>
  <si>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</si>
  <si>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</si>
  <si>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</si>
  <si>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</si>
  <si>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</si>
  <si>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</si>
  <si>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</si>
  <si>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</si>
  <si>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</si>
  <si>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</si>
  <si>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</si>
  <si>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</si>
  <si>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</si>
  <si>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</si>
  <si>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</si>
  <si>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</si>
  <si>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</si>
  <si>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</si>
  <si>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</si>
  <si>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</si>
  <si>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</si>
  <si>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</si>
  <si>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</si>
  <si>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</si>
  <si>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</si>
  <si>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</si>
  <si>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</si>
  <si>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</si>
  <si>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</si>
  <si>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</si>
  <si>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</si>
  <si>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</si>
  <si>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</si>
  <si>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</si>
  <si>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</si>
  <si>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</si>
  <si>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</si>
  <si>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</si>
  <si>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</si>
  <si>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</si>
  <si>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</si>
  <si>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</si>
  <si>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</si>
  <si>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</si>
  <si>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</si>
  <si>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</si>
  <si>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</si>
  <si>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</si>
  <si>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</si>
  <si>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</si>
  <si>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</si>
  <si>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</si>
  <si>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</si>
  <si>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</si>
  <si>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</si>
  <si>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</si>
  <si>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</si>
  <si>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</si>
  <si>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</si>
  <si>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</si>
  <si>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</si>
  <si>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</si>
  <si>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</si>
  <si>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</si>
  <si>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</si>
  <si>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</si>
  <si>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</si>
  <si>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</si>
  <si>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</si>
  <si>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</si>
  <si>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</si>
  <si>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</si>
  <si>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</si>
  <si>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</si>
  <si>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</si>
  <si>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12 жовтня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</si>
</sst>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6" t="s">
        <v>130</v>
      </c>
      <c r="D4" s="187"/>
      <c r="E4" s="187"/>
      <c r="F4" s="188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1.04</v>
      </c>
      <c r="D7" s="13">
        <v>5.23</v>
      </c>
      <c r="E7" s="123">
        <f aca="true" t="shared" si="0" ref="E7:F9">C7*39.3683</f>
        <v>40.943032</v>
      </c>
      <c r="F7" s="12">
        <f t="shared" si="0"/>
        <v>205.896209</v>
      </c>
    </row>
    <row r="8" spans="2:6" s="5" customFormat="1" ht="15">
      <c r="B8" s="23" t="s">
        <v>110</v>
      </c>
      <c r="C8" s="123">
        <v>1.02</v>
      </c>
      <c r="D8" s="13">
        <v>5.32</v>
      </c>
      <c r="E8" s="123">
        <f t="shared" si="0"/>
        <v>40.155666</v>
      </c>
      <c r="F8" s="12">
        <f t="shared" si="0"/>
        <v>209.439356</v>
      </c>
    </row>
    <row r="9" spans="2:17" s="5" customFormat="1" ht="15">
      <c r="B9" s="23" t="s">
        <v>111</v>
      </c>
      <c r="C9" s="123">
        <v>1</v>
      </c>
      <c r="D9" s="13">
        <v>5.37</v>
      </c>
      <c r="E9" s="123">
        <f t="shared" si="0"/>
        <v>39.3683</v>
      </c>
      <c r="F9" s="12">
        <f t="shared" si="0"/>
        <v>211.407771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4" t="s">
        <v>78</v>
      </c>
      <c r="D11" s="175"/>
      <c r="E11" s="174" t="s">
        <v>6</v>
      </c>
      <c r="F11" s="17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2.25</v>
      </c>
      <c r="D17" s="68">
        <v>249.25</v>
      </c>
      <c r="E17" s="123">
        <f aca="true" t="shared" si="1" ref="E17:F19">C17/$E$86</f>
        <v>1.95160031225605</v>
      </c>
      <c r="F17" s="68">
        <f t="shared" si="1"/>
        <v>216.19394570214243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2.5</v>
      </c>
      <c r="D18" s="12">
        <v>243</v>
      </c>
      <c r="E18" s="123">
        <f t="shared" si="1"/>
        <v>2.168444791395611</v>
      </c>
      <c r="F18" s="68">
        <f t="shared" si="1"/>
        <v>210.77283372365338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23">
        <v>2.5</v>
      </c>
      <c r="D19" s="12">
        <v>239.5</v>
      </c>
      <c r="E19" s="123">
        <f t="shared" si="1"/>
        <v>2.168444791395611</v>
      </c>
      <c r="F19" s="68">
        <f t="shared" si="1"/>
        <v>207.73701101569952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4" t="s">
        <v>5</v>
      </c>
      <c r="D21" s="175"/>
      <c r="E21" s="182" t="s">
        <v>6</v>
      </c>
      <c r="F21" s="18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1">
        <v>0.22</v>
      </c>
      <c r="D22" s="68">
        <v>7.356</v>
      </c>
      <c r="E22" s="171">
        <f aca="true" t="shared" si="2" ref="E22:F24">C22*36.7437</f>
        <v>8.083613999999999</v>
      </c>
      <c r="F22" s="12">
        <f t="shared" si="2"/>
        <v>270.2866572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1">
        <v>0.16</v>
      </c>
      <c r="D23" s="12">
        <v>7.486</v>
      </c>
      <c r="E23" s="171">
        <f t="shared" si="2"/>
        <v>5.878991999999999</v>
      </c>
      <c r="F23" s="12">
        <f t="shared" si="2"/>
        <v>275.0633382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1">
        <v>0.14</v>
      </c>
      <c r="D24" s="12">
        <v>7.53</v>
      </c>
      <c r="E24" s="171">
        <f t="shared" si="2"/>
        <v>5.144118</v>
      </c>
      <c r="F24" s="12">
        <f t="shared" si="2"/>
        <v>276.68006099999997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2" t="s">
        <v>9</v>
      </c>
      <c r="D26" s="182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1">
        <v>2.5</v>
      </c>
      <c r="D27" s="68">
        <v>271</v>
      </c>
      <c r="E27" s="171">
        <f aca="true" t="shared" si="3" ref="E27:F29">C27/$E$86</f>
        <v>2.168444791395611</v>
      </c>
      <c r="F27" s="68">
        <f t="shared" si="3"/>
        <v>235.05941538728422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1">
        <v>4</v>
      </c>
      <c r="D28" s="12">
        <v>267.75</v>
      </c>
      <c r="E28" s="171">
        <f t="shared" si="3"/>
        <v>3.4695116662329775</v>
      </c>
      <c r="F28" s="68">
        <f t="shared" si="3"/>
        <v>232.24043715846994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1">
        <v>4</v>
      </c>
      <c r="D29" s="12">
        <v>263.5</v>
      </c>
      <c r="E29" s="171">
        <f t="shared" si="3"/>
        <v>3.4695116662329775</v>
      </c>
      <c r="F29" s="68">
        <f t="shared" si="3"/>
        <v>228.5540810130974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2" t="s">
        <v>12</v>
      </c>
      <c r="D31" s="182"/>
      <c r="E31" s="182" t="s">
        <v>10</v>
      </c>
      <c r="F31" s="182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23">
        <v>4.25</v>
      </c>
      <c r="D32" s="12">
        <v>646.25</v>
      </c>
      <c r="E32" s="123">
        <f aca="true" t="shared" si="4" ref="E32:F34">C32/$E$86</f>
        <v>3.686356145372539</v>
      </c>
      <c r="F32" s="68">
        <f t="shared" si="4"/>
        <v>560.5429785757655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23">
        <v>8</v>
      </c>
      <c r="D33" s="12">
        <v>633.75</v>
      </c>
      <c r="E33" s="123">
        <f t="shared" si="4"/>
        <v>6.939023332465955</v>
      </c>
      <c r="F33" s="68">
        <f t="shared" si="4"/>
        <v>549.7007546187874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23">
        <v>5.75</v>
      </c>
      <c r="D34" s="12">
        <v>625</v>
      </c>
      <c r="E34" s="123">
        <f t="shared" si="4"/>
        <v>4.9874230202099055</v>
      </c>
      <c r="F34" s="68">
        <f t="shared" si="4"/>
        <v>542.1111978489027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2" t="s">
        <v>5</v>
      </c>
      <c r="D36" s="173"/>
      <c r="E36" s="172" t="s">
        <v>6</v>
      </c>
      <c r="F36" s="173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6">
        <v>2.5</v>
      </c>
      <c r="D37" s="72">
        <v>648</v>
      </c>
      <c r="E37" s="196">
        <f aca="true" t="shared" si="5" ref="E37:F39">C37*58.0164</f>
        <v>145.041</v>
      </c>
      <c r="F37" s="68">
        <f t="shared" si="5"/>
        <v>37594.627199999995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6">
        <v>2.5</v>
      </c>
      <c r="D38" s="72">
        <v>633.6</v>
      </c>
      <c r="E38" s="196">
        <f t="shared" si="5"/>
        <v>145.041</v>
      </c>
      <c r="F38" s="68">
        <f t="shared" si="5"/>
        <v>36759.19104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96">
        <v>2.5</v>
      </c>
      <c r="D39" s="72">
        <v>625.2</v>
      </c>
      <c r="E39" s="196">
        <f t="shared" si="5"/>
        <v>145.041</v>
      </c>
      <c r="F39" s="68">
        <f t="shared" si="5"/>
        <v>36271.85328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2" t="s">
        <v>5</v>
      </c>
      <c r="D41" s="173"/>
      <c r="E41" s="172" t="s">
        <v>6</v>
      </c>
      <c r="F41" s="173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3</v>
      </c>
      <c r="D42" s="72">
        <v>11.986</v>
      </c>
      <c r="E42" s="142">
        <f>C42*36.7437</f>
        <v>110.2311</v>
      </c>
      <c r="F42" s="68">
        <f aca="true" t="shared" si="6" ref="E42:F44">D42*36.7437</f>
        <v>440.4099882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2.96</v>
      </c>
      <c r="D43" s="72">
        <v>12.104</v>
      </c>
      <c r="E43" s="142">
        <f t="shared" si="6"/>
        <v>108.76135199999999</v>
      </c>
      <c r="F43" s="68">
        <f t="shared" si="6"/>
        <v>444.74574479999995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2.94</v>
      </c>
      <c r="D44" s="72">
        <v>12.22</v>
      </c>
      <c r="E44" s="142">
        <f t="shared" si="6"/>
        <v>108.02647799999998</v>
      </c>
      <c r="F44" s="68">
        <f t="shared" si="6"/>
        <v>449.008014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4" t="s">
        <v>73</v>
      </c>
      <c r="D46" s="175"/>
      <c r="E46" s="174" t="s">
        <v>6</v>
      </c>
      <c r="F46" s="175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2" t="s">
        <v>16</v>
      </c>
      <c r="D51" s="173"/>
      <c r="E51" s="172" t="s">
        <v>6</v>
      </c>
      <c r="F51" s="173"/>
      <c r="G51"/>
      <c r="H51"/>
      <c r="I51"/>
      <c r="J51" s="5"/>
    </row>
    <row r="52" spans="2:19" s="21" customFormat="1" ht="15">
      <c r="B52" s="23" t="s">
        <v>123</v>
      </c>
      <c r="C52" s="110">
        <v>0.33</v>
      </c>
      <c r="D52" s="73">
        <v>312.8</v>
      </c>
      <c r="E52" s="110">
        <f>C52*1.1023</f>
        <v>0.36375900000000005</v>
      </c>
      <c r="F52" s="73">
        <f aca="true" t="shared" si="7" ref="E52:F54">D52*1.1023</f>
        <v>344.79944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0.41</v>
      </c>
      <c r="D53" s="73">
        <v>314</v>
      </c>
      <c r="E53" s="110">
        <f t="shared" si="7"/>
        <v>0.451943</v>
      </c>
      <c r="F53" s="73">
        <f t="shared" si="7"/>
        <v>346.1222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0.43</v>
      </c>
      <c r="D54" s="73">
        <v>315.3</v>
      </c>
      <c r="E54" s="110">
        <f>C54*1.1023</f>
        <v>0.473989</v>
      </c>
      <c r="F54" s="73">
        <f t="shared" si="7"/>
        <v>347.55519000000004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2" t="s">
        <v>18</v>
      </c>
      <c r="D56" s="173"/>
      <c r="E56" s="172" t="s">
        <v>19</v>
      </c>
      <c r="F56" s="173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1.67</v>
      </c>
      <c r="D57" s="68">
        <v>58.32</v>
      </c>
      <c r="E57" s="110">
        <f aca="true" t="shared" si="8" ref="E57:F59">C57/454*1000</f>
        <v>3.678414096916299</v>
      </c>
      <c r="F57" s="68">
        <f t="shared" si="8"/>
        <v>128.4581497797357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10">
        <v>1.66</v>
      </c>
      <c r="D58" s="68">
        <v>58.95</v>
      </c>
      <c r="E58" s="110">
        <f t="shared" si="8"/>
        <v>3.656387665198238</v>
      </c>
      <c r="F58" s="68">
        <f t="shared" si="8"/>
        <v>129.84581497797356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10">
        <v>1.63</v>
      </c>
      <c r="D59" s="68">
        <v>58.93</v>
      </c>
      <c r="E59" s="110">
        <f t="shared" si="8"/>
        <v>3.5903083700440526</v>
      </c>
      <c r="F59" s="68">
        <f t="shared" si="8"/>
        <v>129.80176211453744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2" t="s">
        <v>21</v>
      </c>
      <c r="D61" s="173"/>
      <c r="E61" s="172" t="s">
        <v>6</v>
      </c>
      <c r="F61" s="173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0.075</v>
      </c>
      <c r="D62" s="72">
        <v>13.725</v>
      </c>
      <c r="E62" s="110">
        <f aca="true" t="shared" si="9" ref="E62:F64">C62*22.026</f>
        <v>1.65195</v>
      </c>
      <c r="F62" s="68">
        <f t="shared" si="9"/>
        <v>302.30685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0.075</v>
      </c>
      <c r="D63" s="72">
        <v>14.01</v>
      </c>
      <c r="E63" s="110">
        <f t="shared" si="9"/>
        <v>1.65195</v>
      </c>
      <c r="F63" s="68">
        <f t="shared" si="9"/>
        <v>308.58426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0.055</v>
      </c>
      <c r="D64" s="72">
        <v>14.15</v>
      </c>
      <c r="E64" s="110">
        <f t="shared" si="9"/>
        <v>1.21143</v>
      </c>
      <c r="F64" s="68">
        <f t="shared" si="9"/>
        <v>311.66790000000003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2" t="s">
        <v>76</v>
      </c>
      <c r="D66" s="173"/>
      <c r="E66" s="172" t="s">
        <v>23</v>
      </c>
      <c r="F66" s="17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2" t="s">
        <v>25</v>
      </c>
      <c r="D71" s="173"/>
      <c r="E71" s="172" t="s">
        <v>26</v>
      </c>
      <c r="F71" s="17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97">
        <v>0.25</v>
      </c>
      <c r="D72" s="118">
        <v>1.13475</v>
      </c>
      <c r="E72" s="197">
        <f>C72/454*100</f>
        <v>0.05506607929515419</v>
      </c>
      <c r="F72" s="74">
        <f>D72/454*1000</f>
        <v>2.499449339207048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0">
        <v>0.325</v>
      </c>
      <c r="D73" s="118">
        <v>1.14275</v>
      </c>
      <c r="E73" s="170">
        <f>C73/454*100</f>
        <v>0.07158590308370044</v>
      </c>
      <c r="F73" s="74">
        <f>D73/454*1000</f>
        <v>2.5170704845814975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97">
        <v>0.25</v>
      </c>
      <c r="D74" s="118">
        <v>1.145275</v>
      </c>
      <c r="E74" s="197">
        <f>C74/454*100</f>
        <v>0.05506607929515419</v>
      </c>
      <c r="F74" s="74">
        <f>D74/454*1000</f>
        <v>2.522632158590308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2" t="s">
        <v>25</v>
      </c>
      <c r="D76" s="173"/>
      <c r="E76" s="172" t="s">
        <v>28</v>
      </c>
      <c r="F76" s="173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97">
        <v>0.0026</v>
      </c>
      <c r="D77" s="119" t="s">
        <v>72</v>
      </c>
      <c r="E77" s="197">
        <f>C77/454*1000000</f>
        <v>5.7268722466960345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97">
        <v>0.0023</v>
      </c>
      <c r="D78" s="119" t="s">
        <v>72</v>
      </c>
      <c r="E78" s="197">
        <f>C78/454*1000000</f>
        <v>5.066079295154185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97">
        <v>0.002</v>
      </c>
      <c r="D79" s="119" t="s">
        <v>72</v>
      </c>
      <c r="E79" s="197">
        <f>C79/454*1000000</f>
        <v>4.405286343612334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1.1529</v>
      </c>
      <c r="F86" s="165">
        <v>0.0088</v>
      </c>
      <c r="G86" s="165">
        <v>1.3585</v>
      </c>
      <c r="H86" s="165">
        <v>1.0748</v>
      </c>
      <c r="I86" s="165">
        <v>0.8024</v>
      </c>
      <c r="J86" s="165">
        <v>0.7349</v>
      </c>
      <c r="K86" s="165">
        <v>0.1285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0.8674</v>
      </c>
      <c r="E87" s="165" t="s">
        <v>72</v>
      </c>
      <c r="F87" s="165">
        <v>0.0076</v>
      </c>
      <c r="G87" s="165">
        <v>1.1783</v>
      </c>
      <c r="H87" s="165">
        <v>0.9323</v>
      </c>
      <c r="I87" s="165">
        <v>0.696</v>
      </c>
      <c r="J87" s="165">
        <v>0.6374</v>
      </c>
      <c r="K87" s="165">
        <v>0.1115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113.61</v>
      </c>
      <c r="E88" s="165">
        <v>130.981</v>
      </c>
      <c r="F88" s="165" t="s">
        <v>72</v>
      </c>
      <c r="G88" s="165">
        <v>154.3392</v>
      </c>
      <c r="H88" s="165">
        <v>122.1088</v>
      </c>
      <c r="I88" s="165">
        <v>91.1578</v>
      </c>
      <c r="J88" s="165">
        <v>83.492</v>
      </c>
      <c r="K88" s="165">
        <v>14.5993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0.7361</v>
      </c>
      <c r="E89" s="165">
        <v>0.8487</v>
      </c>
      <c r="F89" s="165">
        <v>0.0065</v>
      </c>
      <c r="G89" s="165" t="s">
        <v>72</v>
      </c>
      <c r="H89" s="165">
        <v>0.7912</v>
      </c>
      <c r="I89" s="165">
        <v>0.5906</v>
      </c>
      <c r="J89" s="165">
        <v>0.541</v>
      </c>
      <c r="K89" s="165">
        <v>0.0946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0.9304</v>
      </c>
      <c r="E90" s="165">
        <v>1.0727</v>
      </c>
      <c r="F90" s="165">
        <v>0.0082</v>
      </c>
      <c r="G90" s="165">
        <v>1.2639</v>
      </c>
      <c r="H90" s="165" t="s">
        <v>72</v>
      </c>
      <c r="I90" s="165">
        <v>0.7465</v>
      </c>
      <c r="J90" s="165">
        <v>0.6838</v>
      </c>
      <c r="K90" s="165">
        <v>0.1196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1.2463</v>
      </c>
      <c r="E91" s="165">
        <v>1.4369</v>
      </c>
      <c r="F91" s="165">
        <v>0.011</v>
      </c>
      <c r="G91" s="165">
        <v>1.6931</v>
      </c>
      <c r="H91" s="165">
        <v>1.3395</v>
      </c>
      <c r="I91" s="165" t="s">
        <v>72</v>
      </c>
      <c r="J91" s="165">
        <v>0.9159</v>
      </c>
      <c r="K91" s="165">
        <v>0.1602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1.3607</v>
      </c>
      <c r="E92" s="165">
        <v>1.5688</v>
      </c>
      <c r="F92" s="165">
        <v>0.012</v>
      </c>
      <c r="G92" s="165">
        <v>1.8486</v>
      </c>
      <c r="H92" s="165">
        <v>1.4625</v>
      </c>
      <c r="I92" s="165">
        <v>1.0918</v>
      </c>
      <c r="J92" s="165" t="s">
        <v>72</v>
      </c>
      <c r="K92" s="165">
        <v>0.1749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7.7819</v>
      </c>
      <c r="E93" s="165">
        <v>8.9718</v>
      </c>
      <c r="F93" s="165">
        <v>0.0685</v>
      </c>
      <c r="G93" s="165">
        <v>10.5717</v>
      </c>
      <c r="H93" s="165">
        <v>8.364</v>
      </c>
      <c r="I93" s="165">
        <v>6.244</v>
      </c>
      <c r="J93" s="165">
        <v>5.7189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0.007634695108450844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5" t="s">
        <v>54</v>
      </c>
      <c r="C114" s="185"/>
      <c r="D114" s="185"/>
      <c r="E114" s="185"/>
      <c r="F114" s="185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4" t="s">
        <v>55</v>
      </c>
      <c r="C115" s="184"/>
      <c r="D115" s="184"/>
      <c r="E115" s="184"/>
      <c r="F115" s="184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4" t="s">
        <v>56</v>
      </c>
      <c r="C116" s="184"/>
      <c r="D116" s="184"/>
      <c r="E116" s="184"/>
      <c r="F116" s="184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4" t="s">
        <v>57</v>
      </c>
      <c r="C117" s="184"/>
      <c r="D117" s="184"/>
      <c r="E117" s="184"/>
      <c r="F117" s="18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4" t="s">
        <v>58</v>
      </c>
      <c r="C118" s="184"/>
      <c r="D118" s="184"/>
      <c r="E118" s="184"/>
      <c r="F118" s="18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4" t="s">
        <v>59</v>
      </c>
      <c r="C119" s="184"/>
      <c r="D119" s="184"/>
      <c r="E119" s="184"/>
      <c r="F119" s="18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4" t="s">
        <v>60</v>
      </c>
      <c r="C120" s="184"/>
      <c r="D120" s="184"/>
      <c r="E120" s="184"/>
      <c r="F120" s="18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3" t="s">
        <v>61</v>
      </c>
      <c r="C121" s="183"/>
      <c r="D121" s="183"/>
      <c r="E121" s="183"/>
      <c r="F121" s="183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0"/>
      <c r="D123" s="191"/>
      <c r="E123" s="191"/>
      <c r="F123" s="181"/>
      <c r="G123" s="112"/>
      <c r="H123" s="112"/>
    </row>
    <row r="124" spans="2:8" ht="15" customHeight="1">
      <c r="B124" s="31" t="s">
        <v>63</v>
      </c>
      <c r="C124" s="180" t="s">
        <v>64</v>
      </c>
      <c r="D124" s="181"/>
      <c r="E124" s="180" t="s">
        <v>65</v>
      </c>
      <c r="F124" s="181"/>
      <c r="G124" s="112"/>
      <c r="H124" s="112"/>
    </row>
    <row r="125" spans="2:8" ht="15" customHeight="1">
      <c r="B125" s="31" t="s">
        <v>66</v>
      </c>
      <c r="C125" s="180" t="s">
        <v>67</v>
      </c>
      <c r="D125" s="181"/>
      <c r="E125" s="180" t="s">
        <v>68</v>
      </c>
      <c r="F125" s="181"/>
      <c r="G125" s="112"/>
      <c r="H125" s="112"/>
    </row>
    <row r="126" spans="2:8" ht="15" customHeight="1">
      <c r="B126" s="189" t="s">
        <v>69</v>
      </c>
      <c r="C126" s="176" t="s">
        <v>70</v>
      </c>
      <c r="D126" s="177"/>
      <c r="E126" s="176" t="s">
        <v>71</v>
      </c>
      <c r="F126" s="177"/>
      <c r="G126" s="112"/>
      <c r="H126" s="112"/>
    </row>
    <row r="127" spans="2:8" ht="15" customHeight="1">
      <c r="B127" s="190"/>
      <c r="C127" s="178"/>
      <c r="D127" s="179"/>
      <c r="E127" s="178"/>
      <c r="F127" s="179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3" t="s">
        <v>86</v>
      </c>
      <c r="D4" s="194"/>
      <c r="E4" s="194"/>
      <c r="F4" s="195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4" t="s">
        <v>5</v>
      </c>
      <c r="D6" s="175"/>
      <c r="E6" s="174" t="s">
        <v>6</v>
      </c>
      <c r="F6" s="175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4" t="s">
        <v>7</v>
      </c>
      <c r="D11" s="175"/>
      <c r="E11" s="174" t="s">
        <v>6</v>
      </c>
      <c r="F11" s="17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2" t="s">
        <v>78</v>
      </c>
      <c r="D16" s="182"/>
      <c r="E16" s="174" t="s">
        <v>6</v>
      </c>
      <c r="F16" s="175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4" t="s">
        <v>5</v>
      </c>
      <c r="D21" s="175"/>
      <c r="E21" s="182" t="s">
        <v>6</v>
      </c>
      <c r="F21" s="18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2" t="s">
        <v>9</v>
      </c>
      <c r="D26" s="182"/>
      <c r="E26" s="174" t="s">
        <v>10</v>
      </c>
      <c r="F26" s="175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2" t="s">
        <v>12</v>
      </c>
      <c r="D31" s="182"/>
      <c r="E31" s="182" t="s">
        <v>10</v>
      </c>
      <c r="F31" s="18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2" t="s">
        <v>5</v>
      </c>
      <c r="D36" s="173"/>
      <c r="E36" s="172" t="s">
        <v>6</v>
      </c>
      <c r="F36" s="173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2" t="s">
        <v>5</v>
      </c>
      <c r="D41" s="173"/>
      <c r="E41" s="172" t="s">
        <v>6</v>
      </c>
      <c r="F41" s="173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2" t="s">
        <v>73</v>
      </c>
      <c r="D46" s="182"/>
      <c r="E46" s="174" t="s">
        <v>6</v>
      </c>
      <c r="F46" s="175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2" t="s">
        <v>16</v>
      </c>
      <c r="D51" s="173"/>
      <c r="E51" s="172" t="s">
        <v>6</v>
      </c>
      <c r="F51" s="173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2" t="s">
        <v>18</v>
      </c>
      <c r="D56" s="173"/>
      <c r="E56" s="172" t="s">
        <v>19</v>
      </c>
      <c r="F56" s="173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2" t="s">
        <v>21</v>
      </c>
      <c r="D61" s="173"/>
      <c r="E61" s="172" t="s">
        <v>6</v>
      </c>
      <c r="F61" s="173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2" t="s">
        <v>76</v>
      </c>
      <c r="D66" s="173"/>
      <c r="E66" s="172" t="s">
        <v>23</v>
      </c>
      <c r="F66" s="17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2" t="s">
        <v>25</v>
      </c>
      <c r="D71" s="173"/>
      <c r="E71" s="172" t="s">
        <v>26</v>
      </c>
      <c r="F71" s="17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2" t="s">
        <v>25</v>
      </c>
      <c r="D76" s="192"/>
      <c r="E76" s="172" t="s">
        <v>28</v>
      </c>
      <c r="F76" s="173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5" t="s">
        <v>54</v>
      </c>
      <c r="C114" s="185"/>
      <c r="D114" s="185"/>
      <c r="E114" s="185"/>
      <c r="F114" s="185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4" t="s">
        <v>55</v>
      </c>
      <c r="C115" s="184"/>
      <c r="D115" s="184"/>
      <c r="E115" s="184"/>
      <c r="F115" s="184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4" t="s">
        <v>56</v>
      </c>
      <c r="C116" s="184"/>
      <c r="D116" s="184"/>
      <c r="E116" s="184"/>
      <c r="F116" s="184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4" t="s">
        <v>57</v>
      </c>
      <c r="C117" s="184"/>
      <c r="D117" s="184"/>
      <c r="E117" s="184"/>
      <c r="F117" s="18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4" t="s">
        <v>58</v>
      </c>
      <c r="C118" s="184"/>
      <c r="D118" s="184"/>
      <c r="E118" s="184"/>
      <c r="F118" s="18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4" t="s">
        <v>59</v>
      </c>
      <c r="C119" s="184"/>
      <c r="D119" s="184"/>
      <c r="E119" s="184"/>
      <c r="F119" s="18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4" t="s">
        <v>60</v>
      </c>
      <c r="C120" s="184"/>
      <c r="D120" s="184"/>
      <c r="E120" s="184"/>
      <c r="F120" s="18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3" t="s">
        <v>61</v>
      </c>
      <c r="C121" s="183"/>
      <c r="D121" s="183"/>
      <c r="E121" s="183"/>
      <c r="F121" s="183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0"/>
      <c r="D123" s="191"/>
      <c r="E123" s="191"/>
      <c r="F123" s="181"/>
      <c r="G123" s="112"/>
      <c r="H123" s="112"/>
    </row>
    <row r="124" spans="2:8" ht="30.75" customHeight="1">
      <c r="B124" s="31" t="s">
        <v>63</v>
      </c>
      <c r="C124" s="180" t="s">
        <v>64</v>
      </c>
      <c r="D124" s="181"/>
      <c r="E124" s="180" t="s">
        <v>65</v>
      </c>
      <c r="F124" s="181"/>
      <c r="G124" s="112"/>
      <c r="H124" s="112"/>
    </row>
    <row r="125" spans="2:8" ht="30.75" customHeight="1">
      <c r="B125" s="31" t="s">
        <v>66</v>
      </c>
      <c r="C125" s="180" t="s">
        <v>67</v>
      </c>
      <c r="D125" s="181"/>
      <c r="E125" s="180" t="s">
        <v>68</v>
      </c>
      <c r="F125" s="181"/>
      <c r="G125" s="112"/>
      <c r="H125" s="112"/>
    </row>
    <row r="126" spans="2:8" ht="15" customHeight="1">
      <c r="B126" s="189" t="s">
        <v>69</v>
      </c>
      <c r="C126" s="176" t="s">
        <v>70</v>
      </c>
      <c r="D126" s="177"/>
      <c r="E126" s="176" t="s">
        <v>71</v>
      </c>
      <c r="F126" s="177"/>
      <c r="G126" s="112"/>
      <c r="H126" s="112"/>
    </row>
    <row r="127" spans="2:8" ht="15" customHeight="1">
      <c r="B127" s="190"/>
      <c r="C127" s="178"/>
      <c r="D127" s="179"/>
      <c r="E127" s="178"/>
      <c r="F127" s="179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2021-10-12T21:18:39Z</dcterms:modified>
  <cp:category/>
  <cp:version/>
  <cp:contentType/>
  <cp:contentStatus/>
</cp:coreProperties>
</file>