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<sst xmlns="http://schemas.openxmlformats.org/spreadsheetml/2006/main" count="143" uniqueCount="102">
  <si>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</si>
  <si>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</si>
  <si>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</si>
  <si>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</si>
  <si>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</si>
  <si>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</si>
  <si>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</si>
  <si>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</si>
  <si>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</si>
  <si>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</si>
  <si>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</si>
  <si>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</si>
  <si>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</si>
  <si>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</si>
  <si>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</si>
  <si>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</si>
  <si>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</si>
  <si>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</si>
  <si>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</si>
  <si>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</si>
  <si>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</si>
  <si>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</si>
  <si>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</si>
  <si>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</si>
  <si>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</si>
  <si>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</si>
  <si>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</si>
  <si>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</si>
  <si>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</si>
  <si>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</si>
  <si>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</si>
  <si>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</si>
  <si>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</si>
  <si>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</si>
  <si>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</si>
  <si>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</si>
  <si>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</si>
  <si>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</si>
  <si>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</si>
  <si>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</si>
  <si>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</si>
  <si>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</si>
  <si>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</si>
  <si>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</si>
  <si>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</si>
  <si>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</si>
  <si>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</si>
  <si>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</si>
  <si>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</si>
  <si>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</si>
  <si>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</si>
  <si>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</si>
  <si>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</si>
  <si>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</si>
  <si>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</si>
  <si>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</si>
  <si>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</si>
  <si>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</si>
  <si>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</si>
  <si>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</si>
  <si>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</si>
  <si>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</si>
  <si>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</si>
  <si>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</si>
  <si>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</si>
  <si>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</si>
  <si>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</si>
  <si>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</si>
  <si>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</si>
  <si>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</si>
  <si>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</si>
  <si>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</si>
  <si>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</si>
  <si>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</si>
  <si>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</si>
  <si>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</si>
  <si>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</si>
  <si>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</si>
  <si>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</si>
  <si>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</si>
  <si>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</si>
  <si>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</si>
  <si>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</si>
  <si>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NYBOT - Березень '15</t>
  </si>
  <si>
    <t>CBOT - Березень'15</t>
  </si>
  <si>
    <t>CBOT - Березень '15</t>
  </si>
  <si>
    <t>CBOT - Травень'15</t>
  </si>
  <si>
    <t>NYBOT -Травень'15</t>
  </si>
  <si>
    <t>Euronext - Серпень'15 (€/МT)</t>
  </si>
  <si>
    <t>Euronext - Червень'15 (€/МT)</t>
  </si>
  <si>
    <t>CBOT - Травень '15</t>
  </si>
  <si>
    <t>CBOT - Лютий '15</t>
  </si>
  <si>
    <t>CBOT - Липень'15</t>
  </si>
  <si>
    <t>CBOT - Квітень'15</t>
  </si>
  <si>
    <t>CME - Березень'15</t>
  </si>
  <si>
    <t>CBOT - Липень '15</t>
  </si>
  <si>
    <t>Euronext - Листопад'15 (€/МT)</t>
  </si>
  <si>
    <t>–</t>
  </si>
  <si>
    <t>CME - Квітень'15</t>
  </si>
  <si>
    <t>CME - Травень'15</t>
  </si>
  <si>
    <t>12 Лютого 2015 р.</t>
  </si>
  <si>
    <t>Euronext - Травень'15 (€/МT)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</si>
</sst>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59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59" fillId="0" borderId="17" xfId="42" applyBorder="1" applyAlignment="1" applyProtection="1">
      <alignment horizontal="right" vertical="center" wrapText="1"/>
      <protection/>
    </xf>
    <xf numFmtId="0" fontId="59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59" fillId="0" borderId="0" xfId="42" applyBorder="1" applyAlignment="1" applyProtection="1">
      <alignment wrapText="1"/>
      <protection/>
    </xf>
    <xf numFmtId="0" fontId="59" fillId="0" borderId="0" xfId="42" applyBorder="1" applyAlignment="1" applyProtection="1">
      <alignment horizontal="right" vertical="center" wrapText="1"/>
      <protection/>
    </xf>
    <xf numFmtId="173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59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3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3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2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1">
      <selection activeCell="C69" sqref="C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38" t="s">
        <v>100</v>
      </c>
      <c r="D4" s="139"/>
      <c r="E4" s="139"/>
      <c r="F4" s="140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6" t="s">
        <v>5</v>
      </c>
      <c r="D6" s="137"/>
      <c r="E6" s="135" t="s">
        <v>6</v>
      </c>
      <c r="F6" s="135"/>
      <c r="G6" s="27"/>
      <c r="I6"/>
    </row>
    <row r="7" spans="2:8" s="6" customFormat="1" ht="15">
      <c r="B7" s="81" t="s">
        <v>84</v>
      </c>
      <c r="C7" s="84">
        <v>0.026</v>
      </c>
      <c r="D7" s="7">
        <v>3.83</v>
      </c>
      <c r="E7" s="84">
        <f aca="true" t="shared" si="0" ref="E7:F9">C7*39.3683</f>
        <v>1.0235758</v>
      </c>
      <c r="F7" s="13">
        <f t="shared" si="0"/>
        <v>150.780589</v>
      </c>
      <c r="G7" s="29"/>
      <c r="H7" s="29"/>
    </row>
    <row r="8" spans="2:8" s="6" customFormat="1" ht="15">
      <c r="B8" s="81" t="s">
        <v>86</v>
      </c>
      <c r="C8" s="84">
        <v>0.026</v>
      </c>
      <c r="D8" s="110">
        <v>3.91</v>
      </c>
      <c r="E8" s="84">
        <f t="shared" si="0"/>
        <v>1.0235758</v>
      </c>
      <c r="F8" s="13">
        <f t="shared" si="0"/>
        <v>153.930053</v>
      </c>
      <c r="G8" s="27"/>
      <c r="H8" s="27"/>
    </row>
    <row r="9" spans="2:17" s="6" customFormat="1" ht="15">
      <c r="B9" s="81" t="s">
        <v>92</v>
      </c>
      <c r="C9" s="84">
        <v>0.03</v>
      </c>
      <c r="D9" s="7">
        <v>3.982</v>
      </c>
      <c r="E9" s="84">
        <f t="shared" si="0"/>
        <v>1.1810489999999998</v>
      </c>
      <c r="F9" s="13">
        <f t="shared" si="0"/>
        <v>156.7645706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72"/>
      <c r="D10" s="7"/>
      <c r="E10" s="7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35" t="s">
        <v>7</v>
      </c>
      <c r="D11" s="135"/>
      <c r="E11" s="136" t="s">
        <v>6</v>
      </c>
      <c r="F11" s="137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82</v>
      </c>
      <c r="C12" s="73">
        <v>0.49</v>
      </c>
      <c r="D12" s="80">
        <v>152.25</v>
      </c>
      <c r="E12" s="73">
        <f>C12/D75</f>
        <v>0.5620555173204863</v>
      </c>
      <c r="F12" s="109">
        <f>D12/D75</f>
        <v>174.63867859600825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76" t="s">
        <v>89</v>
      </c>
      <c r="C13" s="121">
        <v>0.63</v>
      </c>
      <c r="D13" s="80">
        <v>159.5</v>
      </c>
      <c r="E13" s="121">
        <f>C13/D75</f>
        <v>0.7226428079834825</v>
      </c>
      <c r="F13" s="109">
        <f>D13/D75</f>
        <v>182.9548061481991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3" t="s">
        <v>88</v>
      </c>
      <c r="C14" s="121">
        <v>0.46</v>
      </c>
      <c r="D14" s="80">
        <v>163.75</v>
      </c>
      <c r="E14" s="121">
        <f>C14/D75</f>
        <v>0.5276439550355586</v>
      </c>
      <c r="F14" s="109">
        <f>D14/D75</f>
        <v>187.82977747189722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36" t="s">
        <v>5</v>
      </c>
      <c r="D16" s="137"/>
      <c r="E16" s="135" t="s">
        <v>6</v>
      </c>
      <c r="F16" s="135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84</v>
      </c>
      <c r="C17" s="84">
        <v>0.044</v>
      </c>
      <c r="D17" s="7">
        <v>5.212</v>
      </c>
      <c r="E17" s="84">
        <f aca="true" t="shared" si="1" ref="E17:F19">C17*36.7437</f>
        <v>1.6167227999999998</v>
      </c>
      <c r="F17" s="13">
        <f t="shared" si="1"/>
        <v>191.50816439999997</v>
      </c>
      <c r="G17" s="37"/>
      <c r="H17" s="37"/>
      <c r="I17" s="74"/>
      <c r="J17" s="75"/>
      <c r="K17" s="75"/>
      <c r="L17" s="75"/>
      <c r="M17" s="75"/>
      <c r="N17" s="75"/>
      <c r="O17" s="40"/>
      <c r="P17" s="75"/>
      <c r="Q17" s="75"/>
      <c r="R17" s="75"/>
    </row>
    <row r="18" spans="2:18" s="6" customFormat="1" ht="15.75">
      <c r="B18" s="81" t="s">
        <v>86</v>
      </c>
      <c r="C18" s="84">
        <v>0.04</v>
      </c>
      <c r="D18" s="7">
        <v>5.196</v>
      </c>
      <c r="E18" s="84">
        <f t="shared" si="1"/>
        <v>1.4697479999999998</v>
      </c>
      <c r="F18" s="13">
        <f t="shared" si="1"/>
        <v>190.92026519999996</v>
      </c>
      <c r="G18" s="37"/>
      <c r="H18" s="37"/>
      <c r="I18" s="75"/>
      <c r="J18" s="75"/>
      <c r="K18" s="75"/>
      <c r="L18" s="75"/>
      <c r="M18" s="75"/>
      <c r="N18" s="75"/>
      <c r="O18" s="75"/>
      <c r="P18" s="40"/>
      <c r="Q18" s="75"/>
      <c r="R18" s="75"/>
    </row>
    <row r="19" spans="2:18" s="6" customFormat="1" ht="15.75">
      <c r="B19" s="81" t="s">
        <v>92</v>
      </c>
      <c r="C19" s="84">
        <v>0.044</v>
      </c>
      <c r="D19" s="7">
        <v>5.224</v>
      </c>
      <c r="E19" s="84">
        <f t="shared" si="1"/>
        <v>1.6167227999999998</v>
      </c>
      <c r="F19" s="13">
        <f t="shared" si="1"/>
        <v>191.9490888</v>
      </c>
      <c r="G19" s="37"/>
      <c r="H19" s="37"/>
      <c r="I19" s="75"/>
      <c r="J19" s="75"/>
      <c r="K19" s="75"/>
      <c r="L19" s="75"/>
      <c r="M19" s="75"/>
      <c r="N19" s="75"/>
      <c r="O19" s="75"/>
      <c r="P19" s="75"/>
      <c r="Q19" s="40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93"/>
      <c r="K20" s="75"/>
      <c r="L20" s="75"/>
      <c r="M20" s="75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35" t="s">
        <v>9</v>
      </c>
      <c r="D21" s="135"/>
      <c r="E21" s="136" t="s">
        <v>10</v>
      </c>
      <c r="F21" s="137"/>
      <c r="G21" s="37"/>
      <c r="H21" s="37"/>
      <c r="I21" s="75"/>
      <c r="J21" s="75"/>
      <c r="K21" s="93"/>
      <c r="L21" s="75"/>
      <c r="M21" s="75"/>
      <c r="N21" s="75"/>
      <c r="O21" s="75"/>
      <c r="P21" s="75"/>
      <c r="Q21" s="75"/>
      <c r="R21" s="75"/>
    </row>
    <row r="22" spans="2:21" s="6" customFormat="1" ht="18" customHeight="1">
      <c r="B22" s="76" t="s">
        <v>82</v>
      </c>
      <c r="C22" s="73">
        <v>0.4</v>
      </c>
      <c r="D22" s="109">
        <v>184.5</v>
      </c>
      <c r="E22" s="73">
        <f>C22/D75</f>
        <v>0.45882083046570316</v>
      </c>
      <c r="F22" s="109">
        <f>D22/D75</f>
        <v>211.63110805230556</v>
      </c>
      <c r="G22" s="38"/>
      <c r="H22" s="39"/>
      <c r="I22" s="75"/>
      <c r="J22" s="75"/>
      <c r="K22" s="75"/>
      <c r="L22" s="93"/>
      <c r="M22" s="75"/>
      <c r="N22" s="75"/>
      <c r="O22" s="75"/>
      <c r="P22" s="75"/>
      <c r="Q22" s="75"/>
      <c r="R22" s="75"/>
      <c r="S22" s="53"/>
      <c r="T22" s="53"/>
      <c r="U22" s="53"/>
    </row>
    <row r="23" spans="2:21" s="6" customFormat="1" ht="18" customHeight="1">
      <c r="B23" s="76" t="s">
        <v>89</v>
      </c>
      <c r="C23" s="73">
        <v>0.27</v>
      </c>
      <c r="D23" s="80">
        <v>186.5</v>
      </c>
      <c r="E23" s="73">
        <f>C23/D75</f>
        <v>0.3097040605643496</v>
      </c>
      <c r="F23" s="109">
        <f>D23/D75</f>
        <v>213.92521220463408</v>
      </c>
      <c r="G23" s="38"/>
      <c r="H23" s="39"/>
      <c r="I23" s="40"/>
      <c r="J23" s="75"/>
      <c r="K23" s="40"/>
      <c r="L23" s="75"/>
      <c r="M23" s="75"/>
      <c r="N23" s="75"/>
      <c r="O23" s="75"/>
      <c r="P23" s="75"/>
      <c r="Q23" s="75"/>
      <c r="R23" s="75"/>
      <c r="S23" s="53"/>
      <c r="T23" s="53"/>
      <c r="U23" s="53"/>
    </row>
    <row r="24" spans="2:21" s="6" customFormat="1" ht="18" customHeight="1">
      <c r="B24" s="113" t="s">
        <v>88</v>
      </c>
      <c r="C24" s="73">
        <v>0.82</v>
      </c>
      <c r="D24" s="80">
        <v>182.5</v>
      </c>
      <c r="E24" s="73">
        <f>C24/D75</f>
        <v>0.9405827024546913</v>
      </c>
      <c r="F24" s="109">
        <f>D24/D75</f>
        <v>209.33700389997705</v>
      </c>
      <c r="G24" s="38"/>
      <c r="H24" s="39"/>
      <c r="I24" s="75"/>
      <c r="J24" s="40"/>
      <c r="K24" s="75"/>
      <c r="L24" s="40"/>
      <c r="M24" s="75"/>
      <c r="N24" s="75"/>
      <c r="O24" s="75"/>
      <c r="P24" s="75"/>
      <c r="Q24" s="75"/>
      <c r="R24" s="75"/>
      <c r="S24" s="53"/>
      <c r="T24" s="53"/>
      <c r="U24" s="53"/>
    </row>
    <row r="25" spans="3:21" ht="15.7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40"/>
      <c r="N25" s="75"/>
      <c r="O25" s="75"/>
      <c r="P25" s="75"/>
      <c r="Q25" s="75"/>
      <c r="R25" s="75"/>
      <c r="S25" s="54"/>
      <c r="T25" s="54"/>
      <c r="U25" s="54"/>
    </row>
    <row r="26" spans="2:21" ht="15.75">
      <c r="B26" s="30" t="s">
        <v>11</v>
      </c>
      <c r="C26" s="135" t="s">
        <v>12</v>
      </c>
      <c r="D26" s="135"/>
      <c r="E26" s="135" t="s">
        <v>10</v>
      </c>
      <c r="F26" s="135"/>
      <c r="G26" s="27"/>
      <c r="H26" s="27"/>
      <c r="I26" s="75"/>
      <c r="J26" s="75"/>
      <c r="K26" s="75"/>
      <c r="L26" s="75"/>
      <c r="M26" s="75"/>
      <c r="N26" s="40"/>
      <c r="O26" s="75"/>
      <c r="P26" s="75"/>
      <c r="Q26" s="75"/>
      <c r="R26" s="75"/>
      <c r="S26" s="54"/>
      <c r="T26" s="54"/>
      <c r="U26" s="54"/>
    </row>
    <row r="27" spans="2:18" s="6" customFormat="1" ht="18" customHeight="1">
      <c r="B27" s="113" t="s">
        <v>101</v>
      </c>
      <c r="C27" s="73">
        <v>0.07</v>
      </c>
      <c r="D27" s="80">
        <v>356.5</v>
      </c>
      <c r="E27" s="73">
        <f>C27/D75</f>
        <v>0.08029364533149806</v>
      </c>
      <c r="F27" s="109">
        <f>D27/D75</f>
        <v>408.92406515255794</v>
      </c>
      <c r="G27" s="27"/>
      <c r="H27" s="27"/>
      <c r="I27" s="75"/>
      <c r="J27" s="75"/>
      <c r="K27" s="75"/>
      <c r="L27" s="75"/>
      <c r="M27" s="75"/>
      <c r="N27" s="75"/>
      <c r="O27" s="40"/>
      <c r="P27" s="75"/>
      <c r="Q27" s="75"/>
      <c r="R27" s="75"/>
    </row>
    <row r="28" spans="2:18" s="6" customFormat="1" ht="18" customHeight="1">
      <c r="B28" s="113" t="s">
        <v>88</v>
      </c>
      <c r="C28" s="121">
        <v>0.29</v>
      </c>
      <c r="D28" s="80">
        <v>351</v>
      </c>
      <c r="E28" s="121">
        <f>C28/$D$75</f>
        <v>0.33264510208763476</v>
      </c>
      <c r="F28" s="109">
        <f>D28/$D$75</f>
        <v>402.6152787336545</v>
      </c>
      <c r="G28" s="27"/>
      <c r="H28" s="27"/>
      <c r="I28" s="75"/>
      <c r="J28" s="75"/>
      <c r="K28" s="75"/>
      <c r="L28" s="75"/>
      <c r="M28" s="75"/>
      <c r="N28" s="75"/>
      <c r="O28" s="75"/>
      <c r="P28" s="40"/>
      <c r="Q28" s="75"/>
      <c r="R28" s="75"/>
    </row>
    <row r="29" spans="2:18" s="6" customFormat="1" ht="18" customHeight="1">
      <c r="B29" s="113" t="s">
        <v>96</v>
      </c>
      <c r="C29" s="121">
        <v>0.07</v>
      </c>
      <c r="D29" s="105">
        <v>353</v>
      </c>
      <c r="E29" s="121">
        <f>C29/$D$75</f>
        <v>0.08029364533149806</v>
      </c>
      <c r="F29" s="109">
        <f>D29/$D$75</f>
        <v>404.909382885983</v>
      </c>
      <c r="G29" s="27"/>
      <c r="H29" s="27"/>
      <c r="I29" s="75"/>
      <c r="J29" s="75"/>
      <c r="K29" s="75"/>
      <c r="L29" s="75"/>
      <c r="M29" s="75"/>
      <c r="N29" s="75"/>
      <c r="O29" s="75"/>
      <c r="P29" s="75"/>
      <c r="Q29" s="40"/>
      <c r="R29" s="75"/>
    </row>
    <row r="30" spans="2:18" ht="15.75">
      <c r="B30" s="76"/>
      <c r="C30" s="103"/>
      <c r="E30" s="103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75"/>
      <c r="Q30" s="75"/>
      <c r="R30" s="40"/>
    </row>
    <row r="31" spans="2:18" ht="15.75">
      <c r="B31" s="30" t="s">
        <v>13</v>
      </c>
      <c r="C31" s="125" t="s">
        <v>5</v>
      </c>
      <c r="D31" s="126"/>
      <c r="E31" s="125" t="s">
        <v>6</v>
      </c>
      <c r="F31" s="126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84</v>
      </c>
      <c r="C32" s="84">
        <v>0.002</v>
      </c>
      <c r="D32" s="115">
        <v>2.732</v>
      </c>
      <c r="E32" s="84">
        <f aca="true" t="shared" si="2" ref="E32:F34">C32*58.0164</f>
        <v>0.11603279999999999</v>
      </c>
      <c r="F32" s="109">
        <f t="shared" si="2"/>
        <v>158.5008048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86</v>
      </c>
      <c r="C33" s="84">
        <v>0.024</v>
      </c>
      <c r="D33" s="115">
        <v>2.732</v>
      </c>
      <c r="E33" s="84">
        <f t="shared" si="2"/>
        <v>1.3923936</v>
      </c>
      <c r="F33" s="109">
        <f t="shared" si="2"/>
        <v>158.5008048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81" t="s">
        <v>92</v>
      </c>
      <c r="C34" s="84">
        <v>0.024</v>
      </c>
      <c r="D34" s="115">
        <v>2.76</v>
      </c>
      <c r="E34" s="84">
        <f t="shared" si="2"/>
        <v>1.3923936</v>
      </c>
      <c r="F34" s="109">
        <f t="shared" si="2"/>
        <v>160.125264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25" t="s">
        <v>5</v>
      </c>
      <c r="D36" s="126"/>
      <c r="E36" s="125" t="s">
        <v>6</v>
      </c>
      <c r="F36" s="126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85</v>
      </c>
      <c r="C37" s="122">
        <v>0.06</v>
      </c>
      <c r="D37" s="116">
        <v>9.836</v>
      </c>
      <c r="E37" s="122">
        <f aca="true" t="shared" si="3" ref="E37:F39">C37*36.7437</f>
        <v>2.2046219999999996</v>
      </c>
      <c r="F37" s="109">
        <f t="shared" si="3"/>
        <v>361.41103319999996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90</v>
      </c>
      <c r="C38" s="122">
        <v>0.06</v>
      </c>
      <c r="D38" s="116">
        <v>9.866</v>
      </c>
      <c r="E38" s="122">
        <f t="shared" si="3"/>
        <v>2.2046219999999996</v>
      </c>
      <c r="F38" s="109">
        <f t="shared" si="3"/>
        <v>362.51334419999995</v>
      </c>
      <c r="G38" s="29"/>
      <c r="H38" s="27"/>
      <c r="K38" s="26"/>
      <c r="L38" s="26"/>
      <c r="M38" s="26"/>
    </row>
    <row r="39" spans="2:13" s="6" customFormat="1" ht="15">
      <c r="B39" s="28" t="s">
        <v>95</v>
      </c>
      <c r="C39" s="122">
        <v>0.056</v>
      </c>
      <c r="D39" s="116">
        <v>9.9114</v>
      </c>
      <c r="E39" s="122">
        <f t="shared" si="3"/>
        <v>2.0576472</v>
      </c>
      <c r="F39" s="109">
        <f t="shared" si="3"/>
        <v>364.18150818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5" t="s">
        <v>16</v>
      </c>
      <c r="D41" s="126"/>
      <c r="E41" s="125" t="s">
        <v>6</v>
      </c>
      <c r="F41" s="126"/>
      <c r="G41" s="33"/>
      <c r="H41" s="33"/>
      <c r="I41" s="25"/>
      <c r="J41" s="6"/>
    </row>
    <row r="42" spans="2:13" s="25" customFormat="1" ht="15.75" thickBot="1">
      <c r="B42" s="81" t="s">
        <v>85</v>
      </c>
      <c r="C42" s="120">
        <v>0.9</v>
      </c>
      <c r="D42" s="117">
        <v>330.5</v>
      </c>
      <c r="E42" s="120">
        <f aca="true" t="shared" si="4" ref="E42:F44">C42*1.1023</f>
        <v>0.9920700000000001</v>
      </c>
      <c r="F42" s="117">
        <f t="shared" si="4"/>
        <v>364.31015</v>
      </c>
      <c r="G42" s="29"/>
      <c r="H42" s="27"/>
      <c r="K42" s="6"/>
      <c r="L42" s="6"/>
      <c r="M42" s="6"/>
    </row>
    <row r="43" spans="2:19" s="25" customFormat="1" ht="15.75" thickBot="1">
      <c r="B43" s="81" t="s">
        <v>90</v>
      </c>
      <c r="C43" s="120">
        <v>1.5</v>
      </c>
      <c r="D43" s="117">
        <v>323.7</v>
      </c>
      <c r="E43" s="120">
        <f t="shared" si="4"/>
        <v>1.65345</v>
      </c>
      <c r="F43" s="117">
        <f t="shared" si="4"/>
        <v>356.81451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95</v>
      </c>
      <c r="C44" s="120">
        <v>2.1</v>
      </c>
      <c r="D44" s="117">
        <v>321.4</v>
      </c>
      <c r="E44" s="120">
        <f t="shared" si="4"/>
        <v>2.31483</v>
      </c>
      <c r="F44" s="117">
        <f t="shared" si="4"/>
        <v>354.27922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25" t="s">
        <v>18</v>
      </c>
      <c r="D46" s="126"/>
      <c r="E46" s="125" t="s">
        <v>19</v>
      </c>
      <c r="F46" s="126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85</v>
      </c>
      <c r="C47" s="121">
        <v>0.26</v>
      </c>
      <c r="D47" s="109">
        <v>32.01</v>
      </c>
      <c r="E47" s="121">
        <f aca="true" t="shared" si="5" ref="E47:F49">C47/454*1000</f>
        <v>0.5726872246696035</v>
      </c>
      <c r="F47" s="109">
        <f t="shared" si="5"/>
        <v>70.50660792951541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90</v>
      </c>
      <c r="C48" s="121">
        <v>0.24</v>
      </c>
      <c r="D48" s="109">
        <v>32.2</v>
      </c>
      <c r="E48" s="121">
        <f t="shared" si="5"/>
        <v>0.5286343612334802</v>
      </c>
      <c r="F48" s="109">
        <f t="shared" si="5"/>
        <v>70.92511013215861</v>
      </c>
      <c r="G48" s="27"/>
      <c r="H48" s="27"/>
      <c r="I48" s="6"/>
      <c r="J48" s="6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95</v>
      </c>
      <c r="C49" s="121">
        <v>0.24</v>
      </c>
      <c r="D49" s="109">
        <v>32.38</v>
      </c>
      <c r="E49" s="121">
        <f t="shared" si="5"/>
        <v>0.5286343612334802</v>
      </c>
      <c r="F49" s="109">
        <f t="shared" si="5"/>
        <v>71.32158590308372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6.5" thickBot="1">
      <c r="B50" s="28"/>
      <c r="C50" s="103"/>
      <c r="D50" s="105"/>
      <c r="E50" s="103"/>
      <c r="F50" s="102"/>
      <c r="G50" s="27"/>
      <c r="H50" s="27"/>
      <c r="I50" s="6"/>
      <c r="J50" s="40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25" t="s">
        <v>21</v>
      </c>
      <c r="D51" s="126"/>
      <c r="E51" s="125" t="s">
        <v>6</v>
      </c>
      <c r="F51" s="126"/>
      <c r="G51" s="27"/>
      <c r="H51" s="27"/>
      <c r="I51" s="6"/>
      <c r="J51" s="40"/>
      <c r="K51" s="75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85</v>
      </c>
      <c r="C52" s="141">
        <v>0.05</v>
      </c>
      <c r="D52" s="116">
        <v>10.33</v>
      </c>
      <c r="E52" s="141">
        <f aca="true" t="shared" si="6" ref="E52:F54">C52*22.0462</f>
        <v>1.10231</v>
      </c>
      <c r="F52" s="109">
        <f t="shared" si="6"/>
        <v>227.737246</v>
      </c>
      <c r="G52" s="29"/>
      <c r="H52" s="27"/>
      <c r="I52" s="93"/>
      <c r="J52" s="40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90</v>
      </c>
      <c r="C53" s="141">
        <v>0.045</v>
      </c>
      <c r="D53" s="116">
        <v>10.57</v>
      </c>
      <c r="E53" s="141">
        <f t="shared" si="6"/>
        <v>0.9920789999999999</v>
      </c>
      <c r="F53" s="109">
        <f t="shared" si="6"/>
        <v>233.028334</v>
      </c>
      <c r="G53" s="27"/>
      <c r="H53" s="27"/>
      <c r="I53" s="94"/>
      <c r="J53" s="75"/>
      <c r="K53" s="40"/>
      <c r="L53" s="75"/>
      <c r="M53" s="75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95</v>
      </c>
      <c r="C54" s="141">
        <v>0.045</v>
      </c>
      <c r="D54" s="116">
        <v>10.82</v>
      </c>
      <c r="E54" s="141">
        <f t="shared" si="6"/>
        <v>0.9920789999999999</v>
      </c>
      <c r="F54" s="109">
        <f t="shared" si="6"/>
        <v>238.539884</v>
      </c>
      <c r="G54" s="27"/>
      <c r="H54" s="27"/>
      <c r="I54" s="94"/>
      <c r="J54" s="75"/>
      <c r="K54" s="75"/>
      <c r="L54" s="40"/>
      <c r="M54" s="75"/>
      <c r="N54" s="75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40"/>
      <c r="N55" s="75"/>
      <c r="O55" s="75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25" t="s">
        <v>23</v>
      </c>
      <c r="D56" s="126"/>
      <c r="E56" s="125" t="s">
        <v>24</v>
      </c>
      <c r="F56" s="126"/>
      <c r="H56" s="27"/>
      <c r="I56" s="93"/>
      <c r="J56" s="75"/>
      <c r="K56" s="75"/>
      <c r="L56" s="75"/>
      <c r="M56" s="75"/>
      <c r="N56" s="40"/>
      <c r="O56" s="75"/>
      <c r="P56" s="75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28" t="s">
        <v>91</v>
      </c>
      <c r="C57" s="141">
        <v>0.01</v>
      </c>
      <c r="D57" s="116">
        <v>1.436</v>
      </c>
      <c r="E57" s="141">
        <f aca="true" t="shared" si="7" ref="E57:F59">C57/3.785</f>
        <v>0.002642007926023778</v>
      </c>
      <c r="F57" s="109">
        <f t="shared" si="7"/>
        <v>0.3793923381770145</v>
      </c>
      <c r="G57" s="29"/>
      <c r="H57" s="27"/>
      <c r="I57" s="93"/>
      <c r="J57" s="75"/>
      <c r="K57" s="75"/>
      <c r="L57" s="75"/>
      <c r="M57" s="75"/>
      <c r="N57" s="75"/>
      <c r="O57" s="40"/>
      <c r="P57" s="75"/>
      <c r="Q57" s="75"/>
      <c r="R57" s="75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28" t="s">
        <v>85</v>
      </c>
      <c r="C58" s="141">
        <v>0.012</v>
      </c>
      <c r="D58" s="116">
        <v>1.454</v>
      </c>
      <c r="E58" s="141">
        <f t="shared" si="7"/>
        <v>0.003170409511228534</v>
      </c>
      <c r="F58" s="109">
        <f t="shared" si="7"/>
        <v>0.3841479524438573</v>
      </c>
      <c r="G58" s="27"/>
      <c r="H58" s="27"/>
      <c r="I58" s="94"/>
      <c r="J58" s="75"/>
      <c r="K58" s="75"/>
      <c r="L58" s="75"/>
      <c r="M58" s="75"/>
      <c r="N58" s="75"/>
      <c r="O58" s="75"/>
      <c r="P58" s="40"/>
      <c r="Q58" s="75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93</v>
      </c>
      <c r="C59" s="141">
        <v>0.011</v>
      </c>
      <c r="D59" s="116">
        <v>1.471</v>
      </c>
      <c r="E59" s="141">
        <f t="shared" si="7"/>
        <v>0.0029062087186261555</v>
      </c>
      <c r="F59" s="109">
        <f t="shared" si="7"/>
        <v>0.3886393659180978</v>
      </c>
      <c r="G59" s="27"/>
      <c r="H59" s="27"/>
      <c r="I59" s="94"/>
      <c r="J59" s="75"/>
      <c r="K59" s="75"/>
      <c r="L59" s="75"/>
      <c r="M59" s="75"/>
      <c r="N59" s="75"/>
      <c r="O59" s="75"/>
      <c r="P59" s="75"/>
      <c r="Q59" s="40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40"/>
      <c r="O60" s="75"/>
      <c r="P60" s="75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25" t="s">
        <v>26</v>
      </c>
      <c r="D61" s="126"/>
      <c r="E61" s="125" t="s">
        <v>27</v>
      </c>
      <c r="F61" s="126"/>
      <c r="G61" s="35"/>
      <c r="H61" s="27"/>
      <c r="I61" s="94"/>
      <c r="J61" s="75"/>
      <c r="K61" s="75"/>
      <c r="L61" s="75"/>
      <c r="M61" s="75"/>
      <c r="N61" s="75"/>
      <c r="O61" s="40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114" t="s">
        <v>94</v>
      </c>
      <c r="C62" s="120">
        <v>0.2</v>
      </c>
      <c r="D62" s="118">
        <v>1.1476</v>
      </c>
      <c r="E62" s="120">
        <f>C62/454*100</f>
        <v>0.04405286343612335</v>
      </c>
      <c r="F62" s="119">
        <f>D62/454*1000</f>
        <v>2.5277533039647575</v>
      </c>
      <c r="G62" s="27"/>
      <c r="H62" s="27"/>
      <c r="I62" s="94"/>
      <c r="J62" s="75"/>
      <c r="K62" s="75"/>
      <c r="L62" s="75"/>
      <c r="M62" s="75"/>
      <c r="N62" s="75"/>
      <c r="O62" s="75"/>
      <c r="P62" s="40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114" t="s">
        <v>98</v>
      </c>
      <c r="C63" s="120">
        <v>0.75</v>
      </c>
      <c r="D63" s="118">
        <v>1.2225</v>
      </c>
      <c r="E63" s="120">
        <f>C63/454*100</f>
        <v>0.16519823788546256</v>
      </c>
      <c r="F63" s="119">
        <f>D63/454*1000</f>
        <v>2.6927312775330394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40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114" t="s">
        <v>99</v>
      </c>
      <c r="C64" s="120">
        <v>1.075</v>
      </c>
      <c r="D64" s="118">
        <v>1.234</v>
      </c>
      <c r="E64" s="120">
        <f>C64/454*100</f>
        <v>0.23678414096916298</v>
      </c>
      <c r="F64" s="119">
        <f>D64/454*1000</f>
        <v>2.7180616740088106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27" t="s">
        <v>26</v>
      </c>
      <c r="D66" s="127"/>
      <c r="E66" s="125" t="s">
        <v>29</v>
      </c>
      <c r="F66" s="126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76" t="s">
        <v>83</v>
      </c>
      <c r="C67" s="122">
        <v>0.0033</v>
      </c>
      <c r="D67" s="115">
        <v>0.1504</v>
      </c>
      <c r="E67" s="122">
        <f>C67/454*1000000</f>
        <v>7.2687224669603525</v>
      </c>
      <c r="F67" s="109">
        <v>482.3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76" t="s">
        <v>87</v>
      </c>
      <c r="C68" s="122">
        <v>0.0029</v>
      </c>
      <c r="D68" s="115">
        <v>0.1491</v>
      </c>
      <c r="E68" s="122">
        <f>C68/454*1000000</f>
        <v>6.387665198237885</v>
      </c>
      <c r="F68" s="109">
        <f>D68/454*1000000</f>
        <v>328.4140969162996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1.1471</v>
      </c>
      <c r="F74" s="96">
        <v>0.0085</v>
      </c>
      <c r="G74" s="96">
        <v>1.5164</v>
      </c>
      <c r="H74" s="96">
        <v>1.0814</v>
      </c>
      <c r="I74" s="96">
        <v>0.8055</v>
      </c>
      <c r="J74" s="96">
        <v>0.7825</v>
      </c>
      <c r="K74" s="96">
        <v>0.129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0.8718</v>
      </c>
      <c r="E75" s="97" t="s">
        <v>81</v>
      </c>
      <c r="F75" s="97">
        <v>0.0074</v>
      </c>
      <c r="G75" s="97">
        <v>1.3217</v>
      </c>
      <c r="H75" s="97">
        <v>0.9424</v>
      </c>
      <c r="I75" s="97">
        <v>0.7022</v>
      </c>
      <c r="J75" s="97">
        <v>0.6822</v>
      </c>
      <c r="K75" s="97">
        <v>0.1124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117.45</v>
      </c>
      <c r="E76" s="96">
        <v>134.8</v>
      </c>
      <c r="F76" s="96" t="s">
        <v>81</v>
      </c>
      <c r="G76" s="96">
        <v>178.086</v>
      </c>
      <c r="H76" s="96">
        <v>127.005</v>
      </c>
      <c r="I76" s="96">
        <v>94.647</v>
      </c>
      <c r="J76" s="96">
        <v>91.916</v>
      </c>
      <c r="K76" s="96">
        <v>15.152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0.6596</v>
      </c>
      <c r="E77" s="97">
        <v>0.7565</v>
      </c>
      <c r="F77" s="97">
        <v>0.0056</v>
      </c>
      <c r="G77" s="97" t="s">
        <v>81</v>
      </c>
      <c r="H77" s="97">
        <v>0.7127</v>
      </c>
      <c r="I77" s="97">
        <v>0.5312</v>
      </c>
      <c r="J77" s="97">
        <v>0.516</v>
      </c>
      <c r="K77" s="97">
        <v>0.085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0.9251</v>
      </c>
      <c r="E78" s="96">
        <v>1.061</v>
      </c>
      <c r="F78" s="96">
        <v>0.0079</v>
      </c>
      <c r="G78" s="96">
        <v>1.4026</v>
      </c>
      <c r="H78" s="96" t="s">
        <v>81</v>
      </c>
      <c r="I78" s="96">
        <v>0.7453</v>
      </c>
      <c r="J78" s="96">
        <v>0.7238</v>
      </c>
      <c r="K78" s="96">
        <v>0.1193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1.2414</v>
      </c>
      <c r="E79" s="97">
        <v>1.4243</v>
      </c>
      <c r="F79" s="97">
        <v>0.0106</v>
      </c>
      <c r="G79" s="97">
        <v>1.8826</v>
      </c>
      <c r="H79" s="97">
        <v>1.3422</v>
      </c>
      <c r="I79" s="97" t="s">
        <v>81</v>
      </c>
      <c r="J79" s="97">
        <v>0.9715</v>
      </c>
      <c r="K79" s="97">
        <v>0.1601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1.2782</v>
      </c>
      <c r="E80" s="96">
        <v>1.4667</v>
      </c>
      <c r="F80" s="96">
        <v>0.0109</v>
      </c>
      <c r="G80" s="96">
        <v>1.938</v>
      </c>
      <c r="H80" s="96">
        <v>1.3817</v>
      </c>
      <c r="I80" s="96">
        <v>1.0294</v>
      </c>
      <c r="J80" s="96" t="s">
        <v>81</v>
      </c>
      <c r="K80" s="96">
        <v>0.1648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7.7543</v>
      </c>
      <c r="E81" s="97">
        <v>8.8953</v>
      </c>
      <c r="F81" s="97">
        <v>0.066</v>
      </c>
      <c r="G81" s="97">
        <v>11.7589</v>
      </c>
      <c r="H81" s="97">
        <v>8.3811</v>
      </c>
      <c r="I81" s="97">
        <v>6.2461</v>
      </c>
      <c r="J81" s="97">
        <v>6.066</v>
      </c>
      <c r="K81" s="97" t="s">
        <v>97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3" t="s">
        <v>63</v>
      </c>
      <c r="C101" s="129"/>
      <c r="D101" s="129"/>
      <c r="E101" s="129"/>
      <c r="F101" s="129"/>
    </row>
    <row r="102" spans="2:6" ht="15">
      <c r="B102" s="134" t="s">
        <v>64</v>
      </c>
      <c r="C102" s="129"/>
      <c r="D102" s="129"/>
      <c r="E102" s="129"/>
      <c r="F102" s="129"/>
    </row>
    <row r="103" spans="2:6" ht="78" customHeight="1">
      <c r="B103" s="134" t="s">
        <v>65</v>
      </c>
      <c r="C103" s="129"/>
      <c r="D103" s="129"/>
      <c r="E103" s="129"/>
      <c r="F103" s="129"/>
    </row>
    <row r="104" spans="2:6" ht="15">
      <c r="B104" s="134" t="s">
        <v>66</v>
      </c>
      <c r="C104" s="129"/>
      <c r="D104" s="129"/>
      <c r="E104" s="129"/>
      <c r="F104" s="129"/>
    </row>
    <row r="105" spans="2:6" ht="15">
      <c r="B105" s="134" t="s">
        <v>67</v>
      </c>
      <c r="C105" s="129"/>
      <c r="D105" s="129"/>
      <c r="E105" s="129"/>
      <c r="F105" s="129"/>
    </row>
    <row r="106" spans="2:6" ht="15">
      <c r="B106" s="134" t="s">
        <v>68</v>
      </c>
      <c r="C106" s="129"/>
      <c r="D106" s="129"/>
      <c r="E106" s="129"/>
      <c r="F106" s="129"/>
    </row>
    <row r="107" spans="2:6" ht="15">
      <c r="B107" s="134" t="s">
        <v>69</v>
      </c>
      <c r="C107" s="129"/>
      <c r="D107" s="129"/>
      <c r="E107" s="129"/>
      <c r="F107" s="129"/>
    </row>
    <row r="108" spans="2:6" ht="15">
      <c r="B108" s="128" t="s">
        <v>70</v>
      </c>
      <c r="C108" s="129"/>
      <c r="D108" s="129"/>
      <c r="E108" s="129"/>
      <c r="F108" s="129"/>
    </row>
    <row r="110" spans="2:6" ht="15.75">
      <c r="B110" s="52" t="s">
        <v>71</v>
      </c>
      <c r="C110" s="130"/>
      <c r="D110" s="131"/>
      <c r="E110" s="131"/>
      <c r="F110" s="132"/>
    </row>
    <row r="111" spans="2:6" ht="30.75" customHeight="1">
      <c r="B111" s="52" t="s">
        <v>72</v>
      </c>
      <c r="C111" s="123" t="s">
        <v>73</v>
      </c>
      <c r="D111" s="123"/>
      <c r="E111" s="123" t="s">
        <v>74</v>
      </c>
      <c r="F111" s="123"/>
    </row>
    <row r="112" spans="2:6" ht="30.75" customHeight="1">
      <c r="B112" s="52" t="s">
        <v>75</v>
      </c>
      <c r="C112" s="123" t="s">
        <v>76</v>
      </c>
      <c r="D112" s="123"/>
      <c r="E112" s="123" t="s">
        <v>77</v>
      </c>
      <c r="F112" s="123"/>
    </row>
    <row r="113" spans="2:6" ht="15" customHeight="1">
      <c r="B113" s="124" t="s">
        <v>78</v>
      </c>
      <c r="C113" s="123" t="s">
        <v>79</v>
      </c>
      <c r="D113" s="123"/>
      <c r="E113" s="123" t="s">
        <v>80</v>
      </c>
      <c r="F113" s="123"/>
    </row>
    <row r="114" spans="2:6" ht="15">
      <c r="B114" s="124"/>
      <c r="C114" s="123"/>
      <c r="D114" s="123"/>
      <c r="E114" s="123"/>
      <c r="F114" s="123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HPPB</cp:lastModifiedBy>
  <dcterms:created xsi:type="dcterms:W3CDTF">2013-09-20T06:41:26Z</dcterms:created>
  <dcterms:modified xsi:type="dcterms:W3CDTF">2015-02-13T08:18:55Z</dcterms:modified>
  <cp:category/>
  <cp:version/>
  <cp:contentType/>
  <cp:contentStatus/>
</cp:coreProperties>
</file>