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<sst xmlns="http://schemas.openxmlformats.org/spreadsheetml/2006/main" count="164" uniqueCount="105">
  <si>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</si>
  <si>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</si>
  <si>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</si>
  <si>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</si>
  <si>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</si>
  <si>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</si>
  <si>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</si>
  <si>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</si>
  <si>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</si>
  <si>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</si>
  <si>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</si>
  <si>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</si>
  <si>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</si>
  <si>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</si>
  <si>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</si>
  <si>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</si>
  <si>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</si>
  <si>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</si>
  <si>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</si>
  <si>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</si>
  <si>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</si>
  <si>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</si>
  <si>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</si>
  <si>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</si>
  <si>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</si>
  <si>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</si>
  <si>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</si>
  <si>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</si>
  <si>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</si>
  <si>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</si>
  <si>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</si>
  <si>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</si>
  <si>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</si>
  <si>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</si>
  <si>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</si>
  <si>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</si>
  <si>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</si>
  <si>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</si>
  <si>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</si>
  <si>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</si>
  <si>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</si>
  <si>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</si>
  <si>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</si>
  <si>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</si>
  <si>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</si>
  <si>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</si>
  <si>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</si>
  <si>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</si>
  <si>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</si>
  <si>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</si>
  <si>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</si>
  <si>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</si>
  <si>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</si>
  <si>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</si>
  <si>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</si>
  <si>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</si>
  <si>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</si>
  <si>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</si>
  <si>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</si>
  <si>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</si>
  <si>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</si>
  <si>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</si>
  <si>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</si>
  <si>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</si>
  <si>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</si>
  <si>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</si>
  <si>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</si>
  <si>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</si>
  <si>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</si>
  <si>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</si>
  <si>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</si>
  <si>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</si>
  <si>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</si>
  <si>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</si>
  <si>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</si>
  <si>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</si>
  <si>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</si>
  <si>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</si>
  <si>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</si>
  <si>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</si>
  <si>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</si>
  <si>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</si>
  <si>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</si>
  <si>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</si>
  <si>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</si>
  <si>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</si>
  <si>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</si>
  <si>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</si>
  <si>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</si>
  <si>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</si>
  <si>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</si>
  <si>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</si>
  <si>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</si>
  <si>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Січень'18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</si>
  <si>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</si>
  <si>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</si>
  <si>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</si>
  <si>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</si>
  <si>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</si>
  <si>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</si>
  <si>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</si>
  <si>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</si>
  <si>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</si>
  <si>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</si>
  <si>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12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</si>
</sst>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1" fillId="0" borderId="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2" fontId="7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104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82</v>
      </c>
      <c r="C7" s="119">
        <v>0.024</v>
      </c>
      <c r="D7" s="14">
        <v>3.47</v>
      </c>
      <c r="E7" s="119">
        <f aca="true" t="shared" si="0" ref="E7:F9">C7*39.3683</f>
        <v>0.9448392</v>
      </c>
      <c r="F7" s="13">
        <f t="shared" si="0"/>
        <v>136.608001</v>
      </c>
    </row>
    <row r="8" spans="2:6" s="6" customFormat="1" ht="15">
      <c r="B8" s="24" t="s">
        <v>88</v>
      </c>
      <c r="C8" s="119">
        <v>0.022</v>
      </c>
      <c r="D8" s="14">
        <v>3.546</v>
      </c>
      <c r="E8" s="119">
        <f t="shared" si="0"/>
        <v>0.8661026</v>
      </c>
      <c r="F8" s="13">
        <f t="shared" si="0"/>
        <v>139.5999918</v>
      </c>
    </row>
    <row r="9" spans="2:17" s="6" customFormat="1" ht="15">
      <c r="B9" s="24" t="s">
        <v>100</v>
      </c>
      <c r="C9" s="119">
        <v>0.022</v>
      </c>
      <c r="D9" s="14">
        <v>3.634</v>
      </c>
      <c r="E9" s="119">
        <f t="shared" si="0"/>
        <v>0.8661026</v>
      </c>
      <c r="F9" s="13">
        <f>D9*39.3683</f>
        <v>143.0644022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0">
        <v>2</v>
      </c>
      <c r="D12" s="13">
        <v>155.25</v>
      </c>
      <c r="E12" s="120">
        <f aca="true" t="shared" si="1" ref="E12:F14">C12/$D$86</f>
        <v>2.4393218685205516</v>
      </c>
      <c r="F12" s="72">
        <f t="shared" si="1"/>
        <v>189.3523600439078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95</v>
      </c>
      <c r="C13" s="120">
        <v>1.25</v>
      </c>
      <c r="D13" s="13">
        <v>162.25</v>
      </c>
      <c r="E13" s="120">
        <f t="shared" si="1"/>
        <v>1.5245761678253447</v>
      </c>
      <c r="F13" s="72">
        <f t="shared" si="1"/>
        <v>197.88998658372972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103</v>
      </c>
      <c r="C14" s="120">
        <v>1.25</v>
      </c>
      <c r="D14" s="13">
        <v>167.75</v>
      </c>
      <c r="E14" s="120">
        <f t="shared" si="1"/>
        <v>1.5245761678253447</v>
      </c>
      <c r="F14" s="72">
        <f t="shared" si="1"/>
        <v>204.59812172216124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0">
        <v>100</v>
      </c>
      <c r="D17" s="89">
        <v>20990</v>
      </c>
      <c r="E17" s="120">
        <f aca="true" t="shared" si="2" ref="E17:F19">C17/$D$87</f>
        <v>0.900009000090001</v>
      </c>
      <c r="F17" s="72">
        <f>D17/$D$87</f>
        <v>188.9118891188912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98</v>
      </c>
      <c r="C18" s="120">
        <v>70</v>
      </c>
      <c r="D18" s="89">
        <v>21280</v>
      </c>
      <c r="E18" s="120">
        <f t="shared" si="2"/>
        <v>0.6300063000630006</v>
      </c>
      <c r="F18" s="72">
        <f>D18/$D$87</f>
        <v>191.5219152191522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2">
        <v>20</v>
      </c>
      <c r="D19" s="89">
        <v>21270</v>
      </c>
      <c r="E19" s="122">
        <f t="shared" si="2"/>
        <v>0.18000180001800017</v>
      </c>
      <c r="F19" s="72">
        <f t="shared" si="2"/>
        <v>191.4319143191432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19">
        <v>0.126</v>
      </c>
      <c r="D22" s="14">
        <v>4.21</v>
      </c>
      <c r="E22" s="119">
        <f aca="true" t="shared" si="3" ref="E22:F24">C22*36.7437</f>
        <v>4.629706199999999</v>
      </c>
      <c r="F22" s="13">
        <f t="shared" si="3"/>
        <v>154.69097699999998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19">
        <v>0.124</v>
      </c>
      <c r="D23" s="14">
        <v>4.342</v>
      </c>
      <c r="E23" s="119">
        <f t="shared" si="3"/>
        <v>4.5562188</v>
      </c>
      <c r="F23" s="13">
        <f t="shared" si="3"/>
        <v>159.54114539999998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100</v>
      </c>
      <c r="C24" s="119">
        <v>0.122</v>
      </c>
      <c r="D24" s="93">
        <v>4.464</v>
      </c>
      <c r="E24" s="119">
        <f t="shared" si="3"/>
        <v>4.4827314</v>
      </c>
      <c r="F24" s="13">
        <f t="shared" si="3"/>
        <v>164.0238768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0">
        <v>1.75</v>
      </c>
      <c r="D27" s="72">
        <v>157.25</v>
      </c>
      <c r="E27" s="120">
        <f aca="true" t="shared" si="4" ref="E27:F29">C27/$D$86</f>
        <v>2.1344066349554827</v>
      </c>
      <c r="F27" s="72">
        <f t="shared" si="4"/>
        <v>191.79168191242834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0">
        <v>2</v>
      </c>
      <c r="D28" s="13">
        <v>161</v>
      </c>
      <c r="E28" s="120">
        <f t="shared" si="4"/>
        <v>2.4393218685205516</v>
      </c>
      <c r="F28" s="72">
        <f t="shared" si="4"/>
        <v>196.3654104159044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96</v>
      </c>
      <c r="C29" s="120">
        <v>2.25</v>
      </c>
      <c r="D29" s="13">
        <v>165.25</v>
      </c>
      <c r="E29" s="120">
        <f>C29/$D$86</f>
        <v>2.7442371020856204</v>
      </c>
      <c r="F29" s="72">
        <f t="shared" si="4"/>
        <v>201.54896938651055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0">
        <v>1.75</v>
      </c>
      <c r="D32" s="13">
        <v>352</v>
      </c>
      <c r="E32" s="120">
        <f aca="true" t="shared" si="5" ref="E32:F34">C32/$D$86</f>
        <v>2.1344066349554827</v>
      </c>
      <c r="F32" s="72">
        <f t="shared" si="5"/>
        <v>429.32064885961705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0">
        <v>2.25</v>
      </c>
      <c r="D33" s="13">
        <v>353.25</v>
      </c>
      <c r="E33" s="120">
        <f t="shared" si="5"/>
        <v>2.7442371020856204</v>
      </c>
      <c r="F33" s="72">
        <f t="shared" si="5"/>
        <v>430.8452250274424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0">
        <v>2</v>
      </c>
      <c r="D34" s="67">
        <v>350</v>
      </c>
      <c r="E34" s="120">
        <f t="shared" si="5"/>
        <v>2.4393218685205516</v>
      </c>
      <c r="F34" s="72">
        <f t="shared" si="5"/>
        <v>426.8813269910965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19">
        <v>0.01</v>
      </c>
      <c r="D37" s="76">
        <v>2.502</v>
      </c>
      <c r="E37" s="119">
        <f aca="true" t="shared" si="6" ref="E37:F39">C37*58.0164</f>
        <v>0.580164</v>
      </c>
      <c r="F37" s="72">
        <f t="shared" si="6"/>
        <v>145.15703279999997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19">
        <v>0.006</v>
      </c>
      <c r="D38" s="76">
        <v>2.514</v>
      </c>
      <c r="E38" s="119">
        <f t="shared" si="6"/>
        <v>0.3480984</v>
      </c>
      <c r="F38" s="72">
        <f t="shared" si="6"/>
        <v>145.8532296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101</v>
      </c>
      <c r="C39" s="119">
        <v>0.002</v>
      </c>
      <c r="D39" s="76">
        <v>2.572</v>
      </c>
      <c r="E39" s="119">
        <f t="shared" si="6"/>
        <v>0.11603279999999999</v>
      </c>
      <c r="F39" s="72">
        <f t="shared" si="6"/>
        <v>149.2181808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87</v>
      </c>
      <c r="C42" s="123">
        <v>0.034</v>
      </c>
      <c r="D42" s="76">
        <v>9.436</v>
      </c>
      <c r="E42" s="123">
        <f aca="true" t="shared" si="7" ref="E42:F44">C42*36.7437</f>
        <v>1.2492858</v>
      </c>
      <c r="F42" s="72">
        <f t="shared" si="7"/>
        <v>346.7135532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83</v>
      </c>
      <c r="C43" s="123">
        <v>0.104</v>
      </c>
      <c r="D43" s="76">
        <v>9.62</v>
      </c>
      <c r="E43" s="123">
        <f t="shared" si="7"/>
        <v>3.8213447999999994</v>
      </c>
      <c r="F43" s="72">
        <f t="shared" si="7"/>
        <v>353.47439399999996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23">
        <v>0.11</v>
      </c>
      <c r="D44" s="76">
        <v>9.736</v>
      </c>
      <c r="E44" s="123">
        <f t="shared" si="7"/>
        <v>4.0418069999999995</v>
      </c>
      <c r="F44" s="72">
        <f t="shared" si="7"/>
        <v>357.7366632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3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3">
        <v>0</v>
      </c>
      <c r="D48" s="90">
        <v>49000</v>
      </c>
      <c r="E48" s="126">
        <f>C48/$D$87</f>
        <v>0</v>
      </c>
      <c r="F48" s="90">
        <f>D48/$D$87</f>
        <v>441.00441004410044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63">
        <v>230</v>
      </c>
      <c r="D49" s="90">
        <v>49000</v>
      </c>
      <c r="E49" s="119">
        <f>C49/$D$87</f>
        <v>2.070020700207002</v>
      </c>
      <c r="F49" s="90">
        <f>D49/$D$87</f>
        <v>441.00441004410044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87</v>
      </c>
      <c r="C52" s="123">
        <v>0.2</v>
      </c>
      <c r="D52" s="77">
        <v>309.2</v>
      </c>
      <c r="E52" s="123">
        <f aca="true" t="shared" si="8" ref="E52:F54">C52*1.1023</f>
        <v>0.22046000000000002</v>
      </c>
      <c r="F52" s="77">
        <f t="shared" si="8"/>
        <v>340.83116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82</v>
      </c>
      <c r="C53" s="123">
        <v>3.9</v>
      </c>
      <c r="D53" s="77">
        <v>317.7</v>
      </c>
      <c r="E53" s="123">
        <f t="shared" si="8"/>
        <v>4.29897</v>
      </c>
      <c r="F53" s="77">
        <f t="shared" si="8"/>
        <v>350.20071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88</v>
      </c>
      <c r="C54" s="123">
        <v>4.1</v>
      </c>
      <c r="D54" s="107">
        <v>321.4</v>
      </c>
      <c r="E54" s="123">
        <f>C54*1.1023</f>
        <v>4.51943</v>
      </c>
      <c r="F54" s="77">
        <f t="shared" si="8"/>
        <v>354.27922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87</v>
      </c>
      <c r="C57" s="120">
        <v>0.04</v>
      </c>
      <c r="D57" s="72">
        <v>33</v>
      </c>
      <c r="E57" s="120">
        <f aca="true" t="shared" si="9" ref="E57:F59">C57/454*1000</f>
        <v>0.0881057268722467</v>
      </c>
      <c r="F57" s="72">
        <f t="shared" si="9"/>
        <v>72.68722466960352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82</v>
      </c>
      <c r="C58" s="120">
        <v>0.02</v>
      </c>
      <c r="D58" s="72">
        <v>33.16</v>
      </c>
      <c r="E58" s="120">
        <f t="shared" si="9"/>
        <v>0.04405286343612335</v>
      </c>
      <c r="F58" s="72">
        <f t="shared" si="9"/>
        <v>73.0396475770925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88</v>
      </c>
      <c r="C59" s="120">
        <v>0.02</v>
      </c>
      <c r="D59" s="72">
        <v>33.31</v>
      </c>
      <c r="E59" s="120">
        <f t="shared" si="9"/>
        <v>0.04405286343612335</v>
      </c>
      <c r="F59" s="72">
        <f t="shared" si="9"/>
        <v>73.37004405286345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93</v>
      </c>
      <c r="C62" s="123">
        <v>0.06</v>
      </c>
      <c r="D62" s="76" t="s">
        <v>73</v>
      </c>
      <c r="E62" s="123">
        <f>C62*22.026</f>
        <v>1.3215599999999998</v>
      </c>
      <c r="F62" s="72" t="s">
        <v>73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82</v>
      </c>
      <c r="C63" s="123">
        <v>0.08</v>
      </c>
      <c r="D63" s="76">
        <v>11.815</v>
      </c>
      <c r="E63" s="123">
        <f>C63*22.026</f>
        <v>1.76208</v>
      </c>
      <c r="F63" s="72">
        <f>D63*22.026</f>
        <v>260.23719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88</v>
      </c>
      <c r="C64" s="123">
        <v>0.075</v>
      </c>
      <c r="D64" s="76">
        <v>12.075</v>
      </c>
      <c r="E64" s="123">
        <f>C64*22.026</f>
        <v>1.65195</v>
      </c>
      <c r="F64" s="72">
        <f>D64*22.026</f>
        <v>265.96394999999995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9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23">
        <v>0.01</v>
      </c>
      <c r="D67" s="76">
        <v>1.363</v>
      </c>
      <c r="E67" s="123">
        <f aca="true" t="shared" si="10" ref="E67:F69">C67/3.785</f>
        <v>0.002642007926023778</v>
      </c>
      <c r="F67" s="72">
        <f t="shared" si="10"/>
        <v>0.36010568031704093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23">
        <v>0.01</v>
      </c>
      <c r="D68" s="76">
        <v>1.386</v>
      </c>
      <c r="E68" s="123">
        <f t="shared" si="10"/>
        <v>0.002642007926023778</v>
      </c>
      <c r="F68" s="72">
        <f t="shared" si="10"/>
        <v>0.3661822985468956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102</v>
      </c>
      <c r="C69" s="123">
        <v>0.01</v>
      </c>
      <c r="D69" s="76">
        <v>1.411</v>
      </c>
      <c r="E69" s="123">
        <f t="shared" si="10"/>
        <v>0.002642007926023778</v>
      </c>
      <c r="F69" s="72">
        <f t="shared" si="10"/>
        <v>0.37278731836195506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41">
        <v>0.0075</v>
      </c>
      <c r="D72" s="134">
        <v>0.6975</v>
      </c>
      <c r="E72" s="141">
        <f>C72/454*100</f>
        <v>0.0016519823788546254</v>
      </c>
      <c r="F72" s="78">
        <f>D72/454*1000</f>
        <v>1.5363436123348018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94</v>
      </c>
      <c r="C73" s="141">
        <v>0.0075</v>
      </c>
      <c r="D73" s="134">
        <v>0.695</v>
      </c>
      <c r="E73" s="141">
        <f>C73/454*100</f>
        <v>0.0016519823788546254</v>
      </c>
      <c r="F73" s="78">
        <f>D73/454*1000</f>
        <v>1.5308370044052861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41">
        <v>0.00525</v>
      </c>
      <c r="D74" s="134">
        <v>0.71425</v>
      </c>
      <c r="E74" s="141">
        <f>C74/454*100</f>
        <v>0.001156387665198238</v>
      </c>
      <c r="F74" s="78">
        <f>D74/454*1000</f>
        <v>1.5732378854625553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0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1">
        <v>0</v>
      </c>
      <c r="D77" s="135">
        <v>0.1418</v>
      </c>
      <c r="E77" s="121">
        <f aca="true" t="shared" si="11" ref="E77:F79">C77/454*1000000</f>
        <v>0</v>
      </c>
      <c r="F77" s="72">
        <f t="shared" si="11"/>
        <v>312.3348017621145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21">
        <v>0</v>
      </c>
      <c r="D78" s="135">
        <v>0.1427</v>
      </c>
      <c r="E78" s="121">
        <f t="shared" si="11"/>
        <v>0</v>
      </c>
      <c r="F78" s="72">
        <f t="shared" si="11"/>
        <v>314.3171806167401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38">
        <v>0.0001</v>
      </c>
      <c r="D79" s="135" t="s">
        <v>73</v>
      </c>
      <c r="E79" s="138">
        <f t="shared" si="11"/>
        <v>0.22026431718061676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1.2197</v>
      </c>
      <c r="F85" s="136">
        <v>0.009</v>
      </c>
      <c r="G85" s="136">
        <v>1.3743</v>
      </c>
      <c r="H85" s="136">
        <v>1.0338</v>
      </c>
      <c r="I85" s="136">
        <v>0.8021</v>
      </c>
      <c r="J85" s="136">
        <v>0.7908</v>
      </c>
      <c r="K85" s="136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0.8199</v>
      </c>
      <c r="E86" s="137" t="s">
        <v>73</v>
      </c>
      <c r="F86" s="137">
        <v>0.0074</v>
      </c>
      <c r="G86" s="137">
        <v>1.1268</v>
      </c>
      <c r="H86" s="137">
        <v>0.8476</v>
      </c>
      <c r="I86" s="137">
        <v>0.6576</v>
      </c>
      <c r="J86" s="137">
        <v>0.6484</v>
      </c>
      <c r="K86" s="137">
        <v>0.1048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111.11</v>
      </c>
      <c r="E87" s="136">
        <v>135.5209</v>
      </c>
      <c r="F87" s="136" t="s">
        <v>73</v>
      </c>
      <c r="G87" s="136">
        <v>152.6985</v>
      </c>
      <c r="H87" s="136">
        <v>114.8661</v>
      </c>
      <c r="I87" s="136">
        <v>89.1161</v>
      </c>
      <c r="J87" s="136">
        <v>87.8658</v>
      </c>
      <c r="K87" s="136">
        <v>14.2015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0.7276</v>
      </c>
      <c r="E88" s="137">
        <v>0.8875</v>
      </c>
      <c r="F88" s="137">
        <v>0.0065</v>
      </c>
      <c r="G88" s="137" t="s">
        <v>73</v>
      </c>
      <c r="H88" s="137">
        <v>0.7522</v>
      </c>
      <c r="I88" s="137">
        <v>0.5836</v>
      </c>
      <c r="J88" s="137">
        <v>0.5754</v>
      </c>
      <c r="K88" s="137">
        <v>0.093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0.9673</v>
      </c>
      <c r="E89" s="136">
        <v>1.1798</v>
      </c>
      <c r="F89" s="136">
        <v>0.0087</v>
      </c>
      <c r="G89" s="136">
        <v>1.3294</v>
      </c>
      <c r="H89" s="136" t="s">
        <v>73</v>
      </c>
      <c r="I89" s="136">
        <v>0.7758</v>
      </c>
      <c r="J89" s="136">
        <v>0.7649</v>
      </c>
      <c r="K89" s="136">
        <v>0.1236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1.2468</v>
      </c>
      <c r="E90" s="137">
        <v>1.5207</v>
      </c>
      <c r="F90" s="137">
        <v>0.0112</v>
      </c>
      <c r="G90" s="137">
        <v>1.7135</v>
      </c>
      <c r="H90" s="137">
        <v>1.2889</v>
      </c>
      <c r="I90" s="137" t="s">
        <v>73</v>
      </c>
      <c r="J90" s="137">
        <v>0.986</v>
      </c>
      <c r="K90" s="137">
        <v>0.1594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1.2645</v>
      </c>
      <c r="E91" s="136">
        <v>1.5424</v>
      </c>
      <c r="F91" s="136">
        <v>0.0114</v>
      </c>
      <c r="G91" s="136">
        <v>1.7379</v>
      </c>
      <c r="H91" s="136">
        <v>1.3073</v>
      </c>
      <c r="I91" s="136">
        <v>1.0142</v>
      </c>
      <c r="J91" s="136" t="s">
        <v>73</v>
      </c>
      <c r="K91" s="136">
        <v>0.1616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7.8238</v>
      </c>
      <c r="E92" s="137">
        <v>9.5427</v>
      </c>
      <c r="F92" s="137">
        <v>0.0704</v>
      </c>
      <c r="G92" s="137">
        <v>10.7522</v>
      </c>
      <c r="H92" s="137">
        <v>8.0883</v>
      </c>
      <c r="I92" s="137">
        <v>6.2751</v>
      </c>
      <c r="J92" s="137">
        <v>6.1871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2" t="s">
        <v>56</v>
      </c>
      <c r="C115" s="142"/>
      <c r="D115" s="142"/>
      <c r="E115" s="142"/>
      <c r="F115" s="142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2" t="s">
        <v>57</v>
      </c>
      <c r="C116" s="142"/>
      <c r="D116" s="142"/>
      <c r="E116" s="142"/>
      <c r="F116" s="142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2" t="s">
        <v>58</v>
      </c>
      <c r="C117" s="142"/>
      <c r="D117" s="142"/>
      <c r="E117" s="142"/>
      <c r="F117" s="142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2" t="s">
        <v>59</v>
      </c>
      <c r="C118" s="142"/>
      <c r="D118" s="142"/>
      <c r="E118" s="142"/>
      <c r="F118" s="142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2" t="s">
        <v>60</v>
      </c>
      <c r="C119" s="142"/>
      <c r="D119" s="142"/>
      <c r="E119" s="142"/>
      <c r="F119" s="142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2" t="s">
        <v>61</v>
      </c>
      <c r="C120" s="142"/>
      <c r="D120" s="142"/>
      <c r="E120" s="142"/>
      <c r="F120" s="142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8" t="s">
        <v>62</v>
      </c>
      <c r="C121" s="158"/>
      <c r="D121" s="158"/>
      <c r="E121" s="158"/>
      <c r="F121" s="158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49"/>
      <c r="D123" s="151"/>
      <c r="E123" s="151"/>
      <c r="F123" s="150"/>
      <c r="G123" s="127"/>
      <c r="H123" s="127"/>
    </row>
    <row r="124" spans="2:8" ht="30.75" customHeight="1">
      <c r="B124" s="33" t="s">
        <v>64</v>
      </c>
      <c r="C124" s="149" t="s">
        <v>65</v>
      </c>
      <c r="D124" s="150"/>
      <c r="E124" s="149" t="s">
        <v>66</v>
      </c>
      <c r="F124" s="150"/>
      <c r="G124" s="127"/>
      <c r="H124" s="127"/>
    </row>
    <row r="125" spans="2:8" ht="30.75" customHeight="1">
      <c r="B125" s="33" t="s">
        <v>67</v>
      </c>
      <c r="C125" s="149" t="s">
        <v>68</v>
      </c>
      <c r="D125" s="150"/>
      <c r="E125" s="149" t="s">
        <v>69</v>
      </c>
      <c r="F125" s="150"/>
      <c r="G125" s="127"/>
      <c r="H125" s="127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7"/>
      <c r="H126" s="127"/>
    </row>
    <row r="127" spans="2:8" ht="15" customHeight="1">
      <c r="B127" s="144"/>
      <c r="C127" s="147"/>
      <c r="D127" s="148"/>
      <c r="E127" s="147"/>
      <c r="F127" s="148"/>
      <c r="G127" s="127"/>
      <c r="H127" s="12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2018-01-14T19:00:25Z</dcterms:modified>
  <cp:category/>
  <cp:version/>
  <cp:contentType/>
  <cp:contentStatus/>
</cp:coreProperties>
</file>