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<sst xmlns="http://schemas.openxmlformats.org/spreadsheetml/2006/main" count="163" uniqueCount="107">
  <si>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</si>
  <si>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</si>
  <si>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</si>
  <si>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</si>
  <si>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</si>
  <si>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</si>
  <si>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</si>
  <si>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</si>
  <si>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</si>
  <si>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</si>
  <si>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</si>
  <si>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</si>
  <si>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</si>
  <si>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</si>
  <si>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</si>
  <si>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</si>
  <si>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</si>
  <si>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</si>
  <si>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</si>
  <si>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</si>
  <si>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</si>
  <si>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</si>
  <si>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</si>
  <si>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</si>
  <si>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</si>
  <si>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</si>
  <si>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</si>
  <si>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</si>
  <si>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</si>
  <si>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</si>
  <si>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</si>
  <si>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</si>
  <si>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</si>
  <si>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</si>
  <si>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</si>
  <si>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</si>
  <si>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</si>
  <si>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</si>
  <si>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</si>
  <si>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</si>
  <si>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</si>
  <si>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</si>
  <si>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</si>
  <si>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</si>
  <si>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</si>
  <si>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</si>
  <si>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</si>
  <si>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</si>
  <si>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</si>
  <si>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</si>
  <si>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</si>
  <si>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</si>
  <si>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</si>
  <si>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</si>
  <si>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</si>
  <si>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</si>
  <si>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</si>
  <si>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</si>
  <si>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</si>
  <si>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</si>
  <si>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</si>
  <si>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</si>
  <si>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</si>
  <si>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</si>
  <si>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</si>
  <si>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</si>
  <si>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</si>
  <si>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</si>
  <si>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</si>
  <si>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</si>
  <si>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</si>
  <si>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</si>
  <si>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</si>
  <si>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</si>
  <si>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</si>
  <si>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</si>
  <si>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</si>
  <si>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</si>
  <si>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</si>
  <si>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</si>
  <si>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</si>
  <si>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</si>
  <si>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</si>
  <si>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</si>
  <si>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</si>
  <si>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</si>
  <si>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</si>
  <si>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</si>
  <si>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</si>
  <si>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</si>
  <si>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</si>
  <si>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</si>
  <si>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</si>
  <si>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</si>
  <si>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</si>
  <si>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</si>
  <si>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</si>
  <si>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</si>
  <si>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</si>
  <si>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</si>
  <si>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</si>
  <si>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</si>
  <si>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</si>
  <si>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</si>
  <si>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</si>
  <si>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</si>
  <si>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12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</si>
</sst>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106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2" t="s">
        <v>6</v>
      </c>
      <c r="F6" s="152"/>
      <c r="G6"/>
      <c r="H6"/>
      <c r="I6"/>
    </row>
    <row r="7" spans="2:6" s="6" customFormat="1" ht="15">
      <c r="B7" s="25" t="s">
        <v>89</v>
      </c>
      <c r="C7" s="143">
        <v>0.01</v>
      </c>
      <c r="D7" s="14">
        <v>3.58</v>
      </c>
      <c r="E7" s="143">
        <f aca="true" t="shared" si="0" ref="E7:F9">C7*39.3683</f>
        <v>0.393683</v>
      </c>
      <c r="F7" s="13">
        <f t="shared" si="0"/>
        <v>140.938514</v>
      </c>
    </row>
    <row r="8" spans="2:6" s="6" customFormat="1" ht="15">
      <c r="B8" s="25" t="s">
        <v>93</v>
      </c>
      <c r="C8" s="143">
        <v>0.006</v>
      </c>
      <c r="D8" s="14">
        <v>3.626</v>
      </c>
      <c r="E8" s="143">
        <f t="shared" si="0"/>
        <v>0.2362098</v>
      </c>
      <c r="F8" s="13">
        <f t="shared" si="0"/>
        <v>142.7494558</v>
      </c>
    </row>
    <row r="9" spans="2:17" s="6" customFormat="1" ht="15">
      <c r="B9" s="25" t="s">
        <v>100</v>
      </c>
      <c r="C9" s="143">
        <v>0.006</v>
      </c>
      <c r="D9" s="14">
        <v>3.7</v>
      </c>
      <c r="E9" s="143">
        <f t="shared" si="0"/>
        <v>0.2362098</v>
      </c>
      <c r="F9" s="13">
        <f t="shared" si="0"/>
        <v>145.66271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2" t="s">
        <v>7</v>
      </c>
      <c r="D11" s="152"/>
      <c r="E11" s="155" t="s">
        <v>6</v>
      </c>
      <c r="F11" s="156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39">
        <v>0.3</v>
      </c>
      <c r="D12" s="13">
        <v>168</v>
      </c>
      <c r="E12" s="139">
        <f>C12/$D$86</f>
        <v>0.3191489361702128</v>
      </c>
      <c r="F12" s="78">
        <f>D12/D86</f>
        <v>178.72340425531917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39">
        <v>0.29</v>
      </c>
      <c r="D13" s="13">
        <v>171</v>
      </c>
      <c r="E13" s="139">
        <f>C13/$D$86</f>
        <v>0.30851063829787234</v>
      </c>
      <c r="F13" s="78">
        <f>D13/D86</f>
        <v>181.91489361702128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39">
        <v>0.14</v>
      </c>
      <c r="D14" s="13">
        <v>174.5</v>
      </c>
      <c r="E14" s="139">
        <f>C14/$D$86</f>
        <v>0.14893617021276598</v>
      </c>
      <c r="F14" s="78">
        <f>D14/D86</f>
        <v>185.63829787234044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2" t="s">
        <v>83</v>
      </c>
      <c r="D16" s="152"/>
      <c r="E16" s="155" t="s">
        <v>6</v>
      </c>
      <c r="F16" s="156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42">
        <v>30</v>
      </c>
      <c r="D17" s="101">
        <v>23240</v>
      </c>
      <c r="E17" s="142">
        <f aca="true" t="shared" si="1" ref="E17:F19">C17/$D$87</f>
        <v>0.26164311878597596</v>
      </c>
      <c r="F17" s="78">
        <f t="shared" si="1"/>
        <v>202.6862026862027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39">
        <v>140</v>
      </c>
      <c r="D18" s="101">
        <v>20910</v>
      </c>
      <c r="E18" s="139">
        <f t="shared" si="1"/>
        <v>1.221001221001221</v>
      </c>
      <c r="F18" s="78">
        <f t="shared" si="1"/>
        <v>182.36525379382522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100</v>
      </c>
      <c r="D19" s="101">
        <v>21150</v>
      </c>
      <c r="E19" s="139">
        <f t="shared" si="1"/>
        <v>0.8721437292865865</v>
      </c>
      <c r="F19" s="78">
        <f t="shared" si="1"/>
        <v>184.45839874411303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5" t="s">
        <v>5</v>
      </c>
      <c r="D21" s="156"/>
      <c r="E21" s="152" t="s">
        <v>6</v>
      </c>
      <c r="F21" s="15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43">
        <v>0.074</v>
      </c>
      <c r="D22" s="14">
        <v>4.256</v>
      </c>
      <c r="E22" s="143">
        <f aca="true" t="shared" si="2" ref="E22:F24">C22*36.7437</f>
        <v>2.7190337999999996</v>
      </c>
      <c r="F22" s="13">
        <f t="shared" si="2"/>
        <v>156.3811872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43">
        <v>0.07</v>
      </c>
      <c r="D23" s="14">
        <v>4.39</v>
      </c>
      <c r="E23" s="143">
        <f t="shared" si="2"/>
        <v>2.572059</v>
      </c>
      <c r="F23" s="13">
        <f t="shared" si="2"/>
        <v>161.30484299999998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43">
        <v>0.062</v>
      </c>
      <c r="D24" s="105">
        <v>4.526</v>
      </c>
      <c r="E24" s="143">
        <f t="shared" si="2"/>
        <v>2.2781094</v>
      </c>
      <c r="F24" s="13">
        <f t="shared" si="2"/>
        <v>166.3019862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2" t="s">
        <v>9</v>
      </c>
      <c r="D26" s="152"/>
      <c r="E26" s="155" t="s">
        <v>10</v>
      </c>
      <c r="F26" s="156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42">
        <v>0.3</v>
      </c>
      <c r="D27" s="78">
        <v>169.5</v>
      </c>
      <c r="E27" s="142">
        <f>C27/$D$86</f>
        <v>0.3191489361702128</v>
      </c>
      <c r="F27" s="78">
        <f>D27/D86</f>
        <v>180.31914893617022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42">
        <v>0.15</v>
      </c>
      <c r="D28" s="13">
        <v>171.5</v>
      </c>
      <c r="E28" s="142">
        <f>C28/$D$86</f>
        <v>0.1595744680851064</v>
      </c>
      <c r="F28" s="78">
        <f>D28/D86</f>
        <v>182.4468085106383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50">
        <v>0</v>
      </c>
      <c r="D29" s="13">
        <v>172</v>
      </c>
      <c r="E29" s="150">
        <f>C29/$D$86</f>
        <v>0</v>
      </c>
      <c r="F29" s="78">
        <f>D29/D86</f>
        <v>182.97872340425533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2" t="s">
        <v>12</v>
      </c>
      <c r="D31" s="152"/>
      <c r="E31" s="152" t="s">
        <v>10</v>
      </c>
      <c r="F31" s="1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0.12</v>
      </c>
      <c r="D32" s="13">
        <v>414.75</v>
      </c>
      <c r="E32" s="142">
        <f>C32/$D$86</f>
        <v>0.1276595744680851</v>
      </c>
      <c r="F32" s="78">
        <f>D32/D86</f>
        <v>441.22340425531917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50">
        <v>0</v>
      </c>
      <c r="D33" s="13">
        <v>412.5</v>
      </c>
      <c r="E33" s="150">
        <f>C33/$D$86</f>
        <v>0</v>
      </c>
      <c r="F33" s="78">
        <f>D33/$D$86</f>
        <v>438.82978723404256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42">
        <v>0.13</v>
      </c>
      <c r="D34" s="72">
        <v>386.25</v>
      </c>
      <c r="E34" s="142">
        <f>C34/$D$86</f>
        <v>0.13829787234042554</v>
      </c>
      <c r="F34" s="78">
        <f>D34/$D$86</f>
        <v>410.90425531914894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0.04</v>
      </c>
      <c r="D37" s="82">
        <v>2.302</v>
      </c>
      <c r="E37" s="143">
        <f aca="true" t="shared" si="3" ref="E37:F39">C37*58.0164</f>
        <v>2.320656</v>
      </c>
      <c r="F37" s="78">
        <f t="shared" si="3"/>
        <v>133.55375279999998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0.042</v>
      </c>
      <c r="D38" s="82">
        <v>2.346</v>
      </c>
      <c r="E38" s="143">
        <f t="shared" si="3"/>
        <v>2.4366888</v>
      </c>
      <c r="F38" s="78">
        <f t="shared" si="3"/>
        <v>136.1064744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43">
        <v>0.04</v>
      </c>
      <c r="D39" s="82">
        <v>2.322</v>
      </c>
      <c r="E39" s="143">
        <f t="shared" si="3"/>
        <v>2.320656</v>
      </c>
      <c r="F39" s="78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3">
        <v>0.29</v>
      </c>
      <c r="D42" s="82">
        <v>10.312</v>
      </c>
      <c r="E42" s="143">
        <f aca="true" t="shared" si="4" ref="E42:F44">C42*36.7437</f>
        <v>10.655672999999998</v>
      </c>
      <c r="F42" s="78">
        <f t="shared" si="4"/>
        <v>378.90103439999996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89</v>
      </c>
      <c r="C43" s="143">
        <v>0.286</v>
      </c>
      <c r="D43" s="82">
        <v>10.384</v>
      </c>
      <c r="E43" s="143">
        <f t="shared" si="4"/>
        <v>10.508698199999998</v>
      </c>
      <c r="F43" s="78">
        <f t="shared" si="4"/>
        <v>381.54658079999996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0.284</v>
      </c>
      <c r="D44" s="82">
        <v>10.482</v>
      </c>
      <c r="E44" s="143">
        <f t="shared" si="4"/>
        <v>10.435210799999998</v>
      </c>
      <c r="F44" s="78">
        <f t="shared" si="4"/>
        <v>385.14746339999994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2" t="s">
        <v>82</v>
      </c>
      <c r="D46" s="152"/>
      <c r="E46" s="155" t="s">
        <v>6</v>
      </c>
      <c r="F46" s="156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46">
        <v>0</v>
      </c>
      <c r="D48" s="102">
        <v>51500</v>
      </c>
      <c r="E48" s="147">
        <f t="shared" si="5"/>
        <v>0</v>
      </c>
      <c r="F48" s="78">
        <f t="shared" si="5"/>
        <v>449.154020582592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51">
        <v>20</v>
      </c>
      <c r="D49" s="102">
        <v>48670</v>
      </c>
      <c r="E49" s="138">
        <f t="shared" si="5"/>
        <v>0.1744287458573173</v>
      </c>
      <c r="F49" s="78">
        <f t="shared" si="5"/>
        <v>424.47235304378165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90</v>
      </c>
      <c r="C52" s="143">
        <v>13.5</v>
      </c>
      <c r="D52" s="83">
        <v>323.2</v>
      </c>
      <c r="E52" s="143">
        <f aca="true" t="shared" si="6" ref="E52:F54">C52*1.1023</f>
        <v>14.88105</v>
      </c>
      <c r="F52" s="83">
        <f t="shared" si="6"/>
        <v>356.26336000000003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43">
        <v>13</v>
      </c>
      <c r="D53" s="83">
        <v>326.9</v>
      </c>
      <c r="E53" s="143">
        <f t="shared" si="6"/>
        <v>14.3299</v>
      </c>
      <c r="F53" s="83">
        <f t="shared" si="6"/>
        <v>360.34187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43">
        <v>12.5</v>
      </c>
      <c r="D54" s="123">
        <v>330</v>
      </c>
      <c r="E54" s="143">
        <f t="shared" si="6"/>
        <v>13.77875</v>
      </c>
      <c r="F54" s="83">
        <f t="shared" si="6"/>
        <v>363.759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2">
        <v>0.06</v>
      </c>
      <c r="D57" s="78">
        <v>35.82</v>
      </c>
      <c r="E57" s="142">
        <f aca="true" t="shared" si="7" ref="E57:F59">C57/454*1000</f>
        <v>0.13215859030837004</v>
      </c>
      <c r="F57" s="78">
        <f t="shared" si="7"/>
        <v>78.89867841409692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42">
        <v>0.07</v>
      </c>
      <c r="D58" s="78">
        <v>35.95</v>
      </c>
      <c r="E58" s="142">
        <f t="shared" si="7"/>
        <v>0.15418502202643172</v>
      </c>
      <c r="F58" s="78">
        <f t="shared" si="7"/>
        <v>79.18502202643172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0.08</v>
      </c>
      <c r="D59" s="78">
        <v>36.27</v>
      </c>
      <c r="E59" s="142">
        <f t="shared" si="7"/>
        <v>0.1762114537444934</v>
      </c>
      <c r="F59" s="78">
        <f t="shared" si="7"/>
        <v>79.8898678414097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3">
        <v>0.38</v>
      </c>
      <c r="D62" s="82">
        <v>9.47</v>
      </c>
      <c r="E62" s="143">
        <f aca="true" t="shared" si="8" ref="E62:F64">C62*22.026</f>
        <v>8.36988</v>
      </c>
      <c r="F62" s="78">
        <f t="shared" si="8"/>
        <v>208.58622000000003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89</v>
      </c>
      <c r="C63" s="143">
        <v>0.37</v>
      </c>
      <c r="D63" s="82">
        <v>9.98</v>
      </c>
      <c r="E63" s="143">
        <f t="shared" si="8"/>
        <v>8.14962</v>
      </c>
      <c r="F63" s="78">
        <f t="shared" si="8"/>
        <v>219.81948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93</v>
      </c>
      <c r="C64" s="143">
        <v>0.35</v>
      </c>
      <c r="D64" s="82">
        <v>10.17</v>
      </c>
      <c r="E64" s="143">
        <f t="shared" si="8"/>
        <v>7.709099999999999</v>
      </c>
      <c r="F64" s="78">
        <f t="shared" si="8"/>
        <v>224.00442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90</v>
      </c>
      <c r="C67" s="138">
        <v>0.017</v>
      </c>
      <c r="D67" s="82">
        <v>1.476</v>
      </c>
      <c r="E67" s="138">
        <f aca="true" t="shared" si="9" ref="E67:F69">C67/3.785</f>
        <v>0.004491413474240423</v>
      </c>
      <c r="F67" s="78">
        <f t="shared" si="9"/>
        <v>0.3899603698811096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98</v>
      </c>
      <c r="C68" s="138">
        <v>0.014</v>
      </c>
      <c r="D68" s="82">
        <v>1.5</v>
      </c>
      <c r="E68" s="138">
        <f t="shared" si="9"/>
        <v>0.003698811096433289</v>
      </c>
      <c r="F68" s="78">
        <f t="shared" si="9"/>
        <v>0.3963011889035667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89</v>
      </c>
      <c r="C69" s="138">
        <v>0.016</v>
      </c>
      <c r="D69" s="82">
        <v>1.518</v>
      </c>
      <c r="E69" s="138">
        <f t="shared" si="9"/>
        <v>0.004227212681638045</v>
      </c>
      <c r="F69" s="78">
        <f t="shared" si="9"/>
        <v>0.4010568031704095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8">
        <v>0</v>
      </c>
      <c r="D72" s="86">
        <v>1.034</v>
      </c>
      <c r="E72" s="148">
        <f>C72/454*100</f>
        <v>0</v>
      </c>
      <c r="F72" s="84">
        <f>D72/454*1000</f>
        <v>2.2775330396475773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49">
        <v>0.0025</v>
      </c>
      <c r="D73" s="86">
        <v>1.0705</v>
      </c>
      <c r="E73" s="149">
        <f>C73/454*100</f>
        <v>0.0005506607929515419</v>
      </c>
      <c r="F73" s="84">
        <f>D73/454*1000</f>
        <v>2.357929515418502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49">
        <v>0.0025</v>
      </c>
      <c r="D74" s="86">
        <v>1.09</v>
      </c>
      <c r="E74" s="149">
        <f>C74/454*100</f>
        <v>0.0005506607929515419</v>
      </c>
      <c r="F74" s="84">
        <f>D74/454*1000</f>
        <v>2.4008810572687227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2" t="s">
        <v>26</v>
      </c>
      <c r="D76" s="162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5">
        <v>0.002</v>
      </c>
      <c r="D77" s="106">
        <v>0.2073</v>
      </c>
      <c r="E77" s="145">
        <f aca="true" t="shared" si="10" ref="E77:F79">C77/454*1000000</f>
        <v>4.405286343612334</v>
      </c>
      <c r="F77" s="78">
        <f t="shared" si="10"/>
        <v>456.6079295154185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5">
        <v>0.0014</v>
      </c>
      <c r="D78" s="106">
        <v>0.2048</v>
      </c>
      <c r="E78" s="145">
        <f t="shared" si="10"/>
        <v>3.0837004405286343</v>
      </c>
      <c r="F78" s="78">
        <f t="shared" si="10"/>
        <v>451.1013215859031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5">
        <v>0.0014</v>
      </c>
      <c r="D79" s="144" t="s">
        <v>81</v>
      </c>
      <c r="E79" s="145">
        <f t="shared" si="10"/>
        <v>3.0837004405286343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1.0638</v>
      </c>
      <c r="F85" s="136">
        <v>0.0087</v>
      </c>
      <c r="G85" s="136">
        <v>1.2173</v>
      </c>
      <c r="H85" s="136">
        <v>0.9916</v>
      </c>
      <c r="I85" s="136">
        <v>0.7613</v>
      </c>
      <c r="J85" s="136">
        <v>0.7495</v>
      </c>
      <c r="K85" s="136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</v>
      </c>
      <c r="E86" s="137" t="s">
        <v>81</v>
      </c>
      <c r="F86" s="137">
        <v>0.0082</v>
      </c>
      <c r="G86" s="137">
        <v>1.1443</v>
      </c>
      <c r="H86" s="137">
        <v>0.9321</v>
      </c>
      <c r="I86" s="137">
        <v>0.7156</v>
      </c>
      <c r="J86" s="137">
        <v>0.7045</v>
      </c>
      <c r="K86" s="137">
        <v>0.1212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114.66</v>
      </c>
      <c r="E87" s="136">
        <v>121.9753</v>
      </c>
      <c r="F87" s="136" t="s">
        <v>81</v>
      </c>
      <c r="G87" s="136">
        <v>139.5756</v>
      </c>
      <c r="H87" s="136">
        <v>113.6936</v>
      </c>
      <c r="I87" s="136">
        <v>87.2868</v>
      </c>
      <c r="J87" s="136">
        <v>85.9377</v>
      </c>
      <c r="K87" s="136">
        <v>14.7861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0.8215</v>
      </c>
      <c r="E88" s="137">
        <v>0.8739</v>
      </c>
      <c r="F88" s="137">
        <v>0.0072</v>
      </c>
      <c r="G88" s="137" t="s">
        <v>81</v>
      </c>
      <c r="H88" s="137">
        <v>0.8146</v>
      </c>
      <c r="I88" s="137">
        <v>0.6254</v>
      </c>
      <c r="J88" s="137">
        <v>0.6157</v>
      </c>
      <c r="K88" s="137">
        <v>0.1059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1.0085</v>
      </c>
      <c r="E89" s="136">
        <v>1.0728</v>
      </c>
      <c r="F89" s="136">
        <v>0.0088</v>
      </c>
      <c r="G89" s="136">
        <v>1.2276</v>
      </c>
      <c r="H89" s="136" t="s">
        <v>81</v>
      </c>
      <c r="I89" s="136">
        <v>0.7677</v>
      </c>
      <c r="J89" s="136">
        <v>0.7559</v>
      </c>
      <c r="K89" s="136">
        <v>0.1301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1.3136</v>
      </c>
      <c r="E90" s="137">
        <v>1.3974</v>
      </c>
      <c r="F90" s="137">
        <v>0.0115</v>
      </c>
      <c r="G90" s="137">
        <v>1.599</v>
      </c>
      <c r="H90" s="137">
        <v>1.3025</v>
      </c>
      <c r="I90" s="137" t="s">
        <v>81</v>
      </c>
      <c r="J90" s="137">
        <v>0.9845</v>
      </c>
      <c r="K90" s="137">
        <v>0.1694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1.3342</v>
      </c>
      <c r="E91" s="136">
        <v>1.4193</v>
      </c>
      <c r="F91" s="136">
        <v>0.0116</v>
      </c>
      <c r="G91" s="136">
        <v>1.6241</v>
      </c>
      <c r="H91" s="136">
        <v>1.323</v>
      </c>
      <c r="I91" s="136">
        <v>1.0157</v>
      </c>
      <c r="J91" s="136" t="s">
        <v>81</v>
      </c>
      <c r="K91" s="136">
        <v>0.1721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7.7546</v>
      </c>
      <c r="E92" s="137">
        <v>8.2493</v>
      </c>
      <c r="F92" s="137">
        <v>0.0676</v>
      </c>
      <c r="G92" s="137">
        <v>9.4397</v>
      </c>
      <c r="H92" s="137">
        <v>7.6892</v>
      </c>
      <c r="I92" s="137">
        <v>5.9033</v>
      </c>
      <c r="J92" s="137">
        <v>5.8121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1" t="s">
        <v>63</v>
      </c>
      <c r="C114" s="161"/>
      <c r="D114" s="161"/>
      <c r="E114" s="161"/>
      <c r="F114" s="161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60" t="s">
        <v>64</v>
      </c>
      <c r="C115" s="160"/>
      <c r="D115" s="160"/>
      <c r="E115" s="160"/>
      <c r="F115" s="16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60" t="s">
        <v>65</v>
      </c>
      <c r="C116" s="160"/>
      <c r="D116" s="160"/>
      <c r="E116" s="160"/>
      <c r="F116" s="16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60" t="s">
        <v>66</v>
      </c>
      <c r="C117" s="160"/>
      <c r="D117" s="160"/>
      <c r="E117" s="160"/>
      <c r="F117" s="16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60" t="s">
        <v>67</v>
      </c>
      <c r="C118" s="160"/>
      <c r="D118" s="160"/>
      <c r="E118" s="160"/>
      <c r="F118" s="16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60" t="s">
        <v>68</v>
      </c>
      <c r="C119" s="160"/>
      <c r="D119" s="160"/>
      <c r="E119" s="160"/>
      <c r="F119" s="16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60" t="s">
        <v>69</v>
      </c>
      <c r="C120" s="160"/>
      <c r="D120" s="160"/>
      <c r="E120" s="160"/>
      <c r="F120" s="16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9" t="s">
        <v>70</v>
      </c>
      <c r="C121" s="169"/>
      <c r="D121" s="169"/>
      <c r="E121" s="169"/>
      <c r="F121" s="169"/>
    </row>
    <row r="123" spans="2:6" ht="15.75">
      <c r="B123" s="35" t="s">
        <v>71</v>
      </c>
      <c r="C123" s="167"/>
      <c r="D123" s="172"/>
      <c r="E123" s="172"/>
      <c r="F123" s="168"/>
    </row>
    <row r="124" spans="2:6" ht="30.75" customHeight="1">
      <c r="B124" s="35" t="s">
        <v>72</v>
      </c>
      <c r="C124" s="170" t="s">
        <v>73</v>
      </c>
      <c r="D124" s="170"/>
      <c r="E124" s="167" t="s">
        <v>74</v>
      </c>
      <c r="F124" s="168"/>
    </row>
    <row r="125" spans="2:6" ht="30.75" customHeight="1">
      <c r="B125" s="35" t="s">
        <v>75</v>
      </c>
      <c r="C125" s="170" t="s">
        <v>76</v>
      </c>
      <c r="D125" s="170"/>
      <c r="E125" s="167" t="s">
        <v>77</v>
      </c>
      <c r="F125" s="168"/>
    </row>
    <row r="126" spans="2:6" ht="15" customHeight="1">
      <c r="B126" s="171" t="s">
        <v>78</v>
      </c>
      <c r="C126" s="170" t="s">
        <v>79</v>
      </c>
      <c r="D126" s="170"/>
      <c r="E126" s="163" t="s">
        <v>80</v>
      </c>
      <c r="F126" s="164"/>
    </row>
    <row r="127" spans="2:6" ht="15" customHeight="1">
      <c r="B127" s="171"/>
      <c r="C127" s="170"/>
      <c r="D127" s="170"/>
      <c r="E127" s="165"/>
      <c r="F127" s="16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2017-01-13T07:54:07Z</dcterms:modified>
  <cp:category/>
  <cp:version/>
  <cp:contentType/>
  <cp:contentStatus/>
</cp:coreProperties>
</file>