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<sst xmlns="http://schemas.openxmlformats.org/spreadsheetml/2006/main" count="153" uniqueCount="106">
  <si>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</si>
  <si>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</si>
  <si>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</si>
  <si>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</si>
  <si>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</si>
  <si>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</si>
  <si>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</si>
  <si>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</si>
  <si>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</si>
  <si>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</si>
  <si>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</si>
  <si>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</si>
  <si>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</si>
  <si>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</si>
  <si>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</si>
  <si>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</si>
  <si>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</si>
  <si>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</si>
  <si>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</si>
  <si>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</si>
  <si>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</si>
  <si>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</si>
  <si>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</si>
  <si>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</si>
  <si>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</si>
  <si>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</si>
  <si>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</si>
  <si>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</si>
  <si>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</si>
  <si>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</si>
  <si>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</si>
  <si>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</si>
  <si>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</si>
  <si>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</si>
  <si>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</si>
  <si>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</si>
  <si>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</si>
  <si>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</si>
  <si>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</si>
  <si>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</si>
  <si>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</si>
  <si>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</si>
  <si>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</si>
  <si>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</si>
  <si>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</si>
  <si>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</si>
  <si>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</si>
  <si>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</si>
  <si>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</si>
  <si>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</si>
  <si>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</si>
  <si>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</si>
  <si>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</si>
  <si>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</si>
  <si>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</si>
  <si>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</si>
  <si>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</si>
  <si>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</si>
  <si>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</si>
  <si>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</si>
  <si>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</si>
  <si>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</si>
  <si>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</si>
  <si>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</si>
  <si>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</si>
  <si>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</si>
  <si>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</si>
  <si>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</si>
  <si>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</si>
  <si>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</si>
  <si>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</si>
  <si>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</si>
  <si>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</si>
  <si>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</si>
  <si>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</si>
  <si>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</si>
  <si>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</si>
  <si>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</si>
  <si>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</si>
  <si>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</si>
  <si>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</si>
  <si>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</si>
  <si>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TOCOM - Tokyo Commodity Exchange</t>
  </si>
  <si>
    <t>CME - Group is comprised of four Designated Contract Markets (DCMs)</t>
  </si>
  <si>
    <t>CME - Липень '17</t>
  </si>
  <si>
    <t>Euronext - Вересень '17 (€/МT)</t>
  </si>
  <si>
    <t>Euronext - Листопад '17 (€/МT)</t>
  </si>
  <si>
    <t>CME -Жовтень '17</t>
  </si>
  <si>
    <t>CME - Вересень '17</t>
  </si>
  <si>
    <t>Euronext - Грудень '17 (€/МT)</t>
  </si>
  <si>
    <t>CME - Серпень '17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</si>
  <si>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</si>
  <si>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</si>
  <si>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</si>
  <si>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</si>
  <si>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</si>
  <si>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</si>
  <si>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</si>
  <si>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</si>
  <si>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</si>
  <si>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</si>
  <si>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</si>
  <si>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CME - Грудень '18</t>
  </si>
  <si>
    <t>Euronext - Травень '18 (€/МT)</t>
  </si>
  <si>
    <t>*11 серпня японська біржа TOCOM не працювала</t>
  </si>
  <si>
    <t>11 серпня 2017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</si>
</sst>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  <numFmt numFmtId="168" formatCode="#,##0.0"/>
    <numFmt numFmtId="169" formatCode="#,##0.0000\ _г_р_н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1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167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66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65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64" fontId="27" fillId="0" borderId="10" xfId="0" applyNumberFormat="1" applyFont="1" applyFill="1" applyBorder="1" applyAlignment="1">
      <alignment horizontal="center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165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67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69" fontId="28" fillId="0" borderId="0" xfId="0" applyNumberFormat="1" applyFont="1" applyAlignment="1" applyProtection="1">
      <alignment wrapText="1"/>
      <protection/>
    </xf>
    <xf numFmtId="169" fontId="29" fillId="0" borderId="0" xfId="0" applyNumberFormat="1" applyFont="1" applyAlignment="1">
      <alignment wrapText="1"/>
    </xf>
    <xf numFmtId="169" fontId="28" fillId="0" borderId="0" xfId="0" applyNumberFormat="1" applyFont="1" applyBorder="1" applyAlignment="1" applyProtection="1">
      <alignment wrapText="1"/>
      <protection/>
    </xf>
    <xf numFmtId="169" fontId="28" fillId="0" borderId="0" xfId="42" applyNumberFormat="1" applyAlignment="1" applyProtection="1">
      <alignment wrapText="1"/>
      <protection/>
    </xf>
    <xf numFmtId="169" fontId="28" fillId="0" borderId="0" xfId="0" applyNumberFormat="1" applyFont="1" applyBorder="1" applyAlignment="1" applyProtection="1">
      <alignment horizontal="right" vertical="center"/>
      <protection/>
    </xf>
    <xf numFmtId="169" fontId="0" fillId="0" borderId="0" xfId="0" applyNumberFormat="1" applyAlignment="1">
      <alignment wrapText="1"/>
    </xf>
    <xf numFmtId="169" fontId="14" fillId="0" borderId="0" xfId="0" applyNumberFormat="1" applyFont="1" applyBorder="1" applyAlignment="1">
      <alignment wrapText="1"/>
    </xf>
    <xf numFmtId="169" fontId="17" fillId="0" borderId="0" xfId="0" applyNumberFormat="1" applyFont="1" applyAlignment="1">
      <alignment horizontal="center" wrapText="1"/>
    </xf>
    <xf numFmtId="169" fontId="0" fillId="0" borderId="0" xfId="0" applyNumberFormat="1" applyAlignment="1">
      <alignment/>
    </xf>
    <xf numFmtId="169" fontId="14" fillId="0" borderId="0" xfId="0" applyNumberFormat="1" applyFont="1" applyAlignment="1">
      <alignment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4" borderId="0" xfId="0" applyNumberFormat="1" applyFont="1" applyFill="1" applyAlignment="1">
      <alignment horizontal="center" vertical="center" wrapText="1"/>
    </xf>
    <xf numFmtId="164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65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64" fontId="74" fillId="0" borderId="10" xfId="0" applyNumberFormat="1" applyFont="1" applyFill="1" applyBorder="1" applyAlignment="1">
      <alignment horizontal="center" vertical="top" wrapText="1"/>
    </xf>
    <xf numFmtId="165" fontId="30" fillId="0" borderId="10" xfId="0" applyNumberFormat="1" applyFont="1" applyFill="1" applyBorder="1" applyAlignment="1">
      <alignment horizontal="center" vertical="top" wrapText="1"/>
    </xf>
    <xf numFmtId="165" fontId="74" fillId="0" borderId="10" xfId="0" applyNumberFormat="1" applyFont="1" applyFill="1" applyBorder="1" applyAlignment="1">
      <alignment horizontal="center" vertical="top" wrapText="1"/>
    </xf>
    <xf numFmtId="164" fontId="74" fillId="0" borderId="17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65" fontId="72" fillId="0" borderId="10" xfId="0" applyNumberFormat="1" applyFont="1" applyFill="1" applyBorder="1" applyAlignment="1">
      <alignment horizontal="center" vertical="top" wrapText="1"/>
    </xf>
    <xf numFmtId="169" fontId="35" fillId="35" borderId="0" xfId="0" applyNumberFormat="1" applyFont="1" applyFill="1" applyAlignment="1">
      <alignment horizontal="center" vertical="center" wrapText="1"/>
    </xf>
    <xf numFmtId="165" fontId="6" fillId="36" borderId="17" xfId="0" applyNumberFormat="1" applyFont="1" applyFill="1" applyBorder="1" applyAlignment="1">
      <alignment horizontal="center"/>
    </xf>
    <xf numFmtId="165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2" fontId="72" fillId="0" borderId="17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165" fontId="6" fillId="36" borderId="17" xfId="0" applyNumberFormat="1" applyFont="1" applyFill="1" applyBorder="1" applyAlignment="1">
      <alignment horizontal="center"/>
    </xf>
    <xf numFmtId="165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65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166" fontId="74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9" t="s">
        <v>105</v>
      </c>
      <c r="D4" s="150"/>
      <c r="E4" s="150"/>
      <c r="F4" s="15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7" t="s">
        <v>5</v>
      </c>
      <c r="D6" s="148"/>
      <c r="E6" s="144" t="s">
        <v>6</v>
      </c>
      <c r="F6" s="144"/>
      <c r="G6"/>
      <c r="H6"/>
      <c r="I6"/>
    </row>
    <row r="7" spans="2:6" s="6" customFormat="1" ht="15">
      <c r="B7" s="24" t="s">
        <v>88</v>
      </c>
      <c r="C7" s="126">
        <v>0.034</v>
      </c>
      <c r="D7" s="14">
        <v>3.606</v>
      </c>
      <c r="E7" s="126">
        <f aca="true" t="shared" si="0" ref="E7:F9">C7*39.3683</f>
        <v>1.3385222</v>
      </c>
      <c r="F7" s="13">
        <f t="shared" si="0"/>
        <v>141.9620898</v>
      </c>
    </row>
    <row r="8" spans="2:6" s="6" customFormat="1" ht="15">
      <c r="B8" s="24" t="s">
        <v>94</v>
      </c>
      <c r="C8" s="126">
        <v>0.036</v>
      </c>
      <c r="D8" s="14">
        <v>3.744</v>
      </c>
      <c r="E8" s="126">
        <f t="shared" si="0"/>
        <v>1.4172587999999997</v>
      </c>
      <c r="F8" s="13">
        <f t="shared" si="0"/>
        <v>147.3949152</v>
      </c>
    </row>
    <row r="9" spans="2:17" s="6" customFormat="1" ht="15">
      <c r="B9" s="24" t="s">
        <v>99</v>
      </c>
      <c r="C9" s="126">
        <v>0.034</v>
      </c>
      <c r="D9" s="14">
        <v>3.872</v>
      </c>
      <c r="E9" s="126">
        <f t="shared" si="0"/>
        <v>1.3385222</v>
      </c>
      <c r="F9" s="13">
        <f t="shared" si="0"/>
        <v>152.4340576</v>
      </c>
      <c r="G9" s="48"/>
      <c r="H9" s="48"/>
      <c r="I9" s="48"/>
      <c r="J9" s="65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4"/>
      <c r="D10" s="7"/>
      <c r="E10" s="128"/>
      <c r="F10" s="7"/>
      <c r="G10" s="65"/>
      <c r="H10" s="48"/>
      <c r="I10" s="48"/>
      <c r="J10" s="48"/>
      <c r="K10" s="65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4" t="s">
        <v>7</v>
      </c>
      <c r="D11" s="144"/>
      <c r="E11" s="147" t="s">
        <v>6</v>
      </c>
      <c r="F11" s="148"/>
      <c r="G11" s="48"/>
      <c r="H11" s="65"/>
      <c r="I11" s="65"/>
      <c r="J11" s="48"/>
      <c r="K11" s="48"/>
      <c r="L11" s="65"/>
      <c r="M11" s="48"/>
      <c r="N11" s="48"/>
      <c r="O11" s="48"/>
      <c r="P11" s="48"/>
      <c r="Q11" s="48"/>
    </row>
    <row r="12" spans="2:17" s="6" customFormat="1" ht="18" customHeight="1">
      <c r="B12" s="76" t="s">
        <v>86</v>
      </c>
      <c r="C12" s="123">
        <v>1.21</v>
      </c>
      <c r="D12" s="13">
        <v>163.5</v>
      </c>
      <c r="E12" s="123">
        <f>C12/$D$78</f>
        <v>1.4302600472813238</v>
      </c>
      <c r="F12" s="73">
        <f>D12/$D$78</f>
        <v>193.26241134751774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6" t="s">
        <v>95</v>
      </c>
      <c r="C13" s="123">
        <v>1.48</v>
      </c>
      <c r="D13" s="13">
        <v>166.5</v>
      </c>
      <c r="E13" s="123">
        <f>C13/$D$78</f>
        <v>1.7494089834515367</v>
      </c>
      <c r="F13" s="73">
        <f>D13/$D$78</f>
        <v>196.8085106382979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6" t="s">
        <v>98</v>
      </c>
      <c r="C14" s="123">
        <v>1.61</v>
      </c>
      <c r="D14" s="13">
        <v>168</v>
      </c>
      <c r="E14" s="123">
        <f>C14/$D$78</f>
        <v>1.9030732860520096</v>
      </c>
      <c r="F14" s="73">
        <f>D14/$D$78</f>
        <v>198.58156028368796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6"/>
      <c r="C15" s="123"/>
      <c r="D15" s="53"/>
      <c r="E15" s="125"/>
      <c r="F15" s="73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8</v>
      </c>
      <c r="C16" s="141" t="s">
        <v>5</v>
      </c>
      <c r="D16" s="142"/>
      <c r="E16" s="141" t="s">
        <v>6</v>
      </c>
      <c r="F16" s="142"/>
      <c r="G16" s="48"/>
      <c r="H16" s="65"/>
      <c r="I16" s="65"/>
      <c r="J16" s="48"/>
      <c r="K16" s="48"/>
      <c r="L16" s="65"/>
      <c r="M16" s="48"/>
      <c r="N16" s="48"/>
      <c r="O16" s="48"/>
      <c r="P16" s="48"/>
      <c r="Q16" s="48"/>
    </row>
    <row r="17" spans="2:17" s="6" customFormat="1" ht="18" customHeight="1">
      <c r="B17" s="24" t="s">
        <v>88</v>
      </c>
      <c r="C17" s="122">
        <v>0.012</v>
      </c>
      <c r="D17" s="14">
        <v>4.38</v>
      </c>
      <c r="E17" s="122">
        <f aca="true" t="shared" si="1" ref="E17:F19">C17*36.7437</f>
        <v>0.4409244</v>
      </c>
      <c r="F17" s="13">
        <f t="shared" si="1"/>
        <v>160.93740599999998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94</v>
      </c>
      <c r="C18" s="122">
        <v>0.016</v>
      </c>
      <c r="D18" s="14">
        <v>4.662</v>
      </c>
      <c r="E18" s="122">
        <f t="shared" si="1"/>
        <v>0.5878992</v>
      </c>
      <c r="F18" s="13">
        <f>D18*36.7437</f>
        <v>171.29912939999997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99</v>
      </c>
      <c r="C19" s="122">
        <v>0.014</v>
      </c>
      <c r="D19" s="93">
        <v>4.876</v>
      </c>
      <c r="E19" s="122">
        <f t="shared" si="1"/>
        <v>0.5144118</v>
      </c>
      <c r="F19" s="13">
        <f t="shared" si="1"/>
        <v>179.1622812</v>
      </c>
      <c r="G19" s="48"/>
      <c r="H19" s="65"/>
      <c r="I19" s="65"/>
      <c r="J19" s="48"/>
      <c r="K19" s="48"/>
      <c r="L19" s="65"/>
      <c r="M19" s="48"/>
      <c r="N19" s="48"/>
      <c r="O19" s="48"/>
      <c r="P19" s="48"/>
      <c r="Q19" s="48"/>
      <c r="R19" s="48"/>
    </row>
    <row r="20" spans="2:18" s="6" customFormat="1" ht="15">
      <c r="B20" s="24"/>
      <c r="C20" s="92"/>
      <c r="D20" s="128"/>
      <c r="E20" s="122"/>
      <c r="F20" s="68"/>
      <c r="G20" s="48"/>
      <c r="H20" s="48"/>
      <c r="I20" s="48"/>
      <c r="J20" s="48"/>
      <c r="K20" s="48"/>
      <c r="L20" s="48"/>
      <c r="M20" s="65"/>
      <c r="N20" s="48"/>
      <c r="O20" s="48"/>
      <c r="P20" s="48"/>
      <c r="Q20" s="48"/>
      <c r="R20" s="48"/>
    </row>
    <row r="21" spans="2:17" ht="15.75">
      <c r="B21" s="26" t="s">
        <v>8</v>
      </c>
      <c r="C21" s="141" t="s">
        <v>9</v>
      </c>
      <c r="D21" s="142"/>
      <c r="E21" s="141" t="s">
        <v>10</v>
      </c>
      <c r="F21" s="142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76" t="s">
        <v>85</v>
      </c>
      <c r="C22" s="123">
        <v>0.62</v>
      </c>
      <c r="D22" s="73">
        <v>160.5</v>
      </c>
      <c r="E22" s="123">
        <f>C22/$D$78</f>
        <v>0.7328605200945627</v>
      </c>
      <c r="F22" s="73">
        <f>D22/$D$78</f>
        <v>189.7163120567376</v>
      </c>
      <c r="G22" s="91"/>
      <c r="H22" s="91"/>
      <c r="I22" s="91"/>
      <c r="J22" s="65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76" t="s">
        <v>89</v>
      </c>
      <c r="C23" s="123">
        <v>1.05</v>
      </c>
      <c r="D23" s="13">
        <v>165.5</v>
      </c>
      <c r="E23" s="123">
        <f>C23/$D$78</f>
        <v>1.2411347517730498</v>
      </c>
      <c r="F23" s="73">
        <f>D23/$D$78</f>
        <v>195.62647754137117</v>
      </c>
      <c r="G23" s="65"/>
      <c r="H23" s="91"/>
      <c r="I23" s="91"/>
      <c r="J23" s="91"/>
      <c r="K23" s="65"/>
      <c r="L23" s="91"/>
      <c r="M23" s="91"/>
      <c r="N23" s="91"/>
      <c r="O23" s="91"/>
      <c r="P23" s="91"/>
      <c r="Q23" s="91"/>
      <c r="R23" s="91"/>
    </row>
    <row r="24" spans="2:18" s="6" customFormat="1" ht="15">
      <c r="B24" s="76" t="s">
        <v>98</v>
      </c>
      <c r="C24" s="123">
        <v>1.16</v>
      </c>
      <c r="D24" s="13">
        <v>169.75</v>
      </c>
      <c r="E24" s="123">
        <f>C24/$D$78</f>
        <v>1.3711583924349882</v>
      </c>
      <c r="F24" s="73">
        <f>D24/$D$78</f>
        <v>200.6501182033097</v>
      </c>
      <c r="G24" s="91"/>
      <c r="H24" s="65"/>
      <c r="I24" s="65"/>
      <c r="J24" s="91"/>
      <c r="K24" s="91"/>
      <c r="L24" s="65"/>
      <c r="M24" s="91"/>
      <c r="N24" s="91"/>
      <c r="O24" s="91"/>
      <c r="P24" s="91"/>
      <c r="Q24" s="91"/>
      <c r="R24" s="91"/>
    </row>
    <row r="25" spans="2:18" s="6" customFormat="1" ht="15">
      <c r="B25" s="24"/>
      <c r="C25" s="30"/>
      <c r="D25" s="5"/>
      <c r="E25" s="123"/>
      <c r="F25" s="5"/>
      <c r="G25" s="91"/>
      <c r="H25" s="91"/>
      <c r="I25" s="91"/>
      <c r="J25" s="91"/>
      <c r="K25" s="91"/>
      <c r="L25" s="91"/>
      <c r="M25" s="65"/>
      <c r="N25" s="91"/>
      <c r="O25" s="91"/>
      <c r="P25" s="91"/>
      <c r="Q25" s="91"/>
      <c r="R25" s="91"/>
    </row>
    <row r="26" spans="2:18" s="6" customFormat="1" ht="15.75">
      <c r="B26" s="26" t="s">
        <v>11</v>
      </c>
      <c r="C26" s="141" t="s">
        <v>12</v>
      </c>
      <c r="D26" s="142"/>
      <c r="E26" s="141" t="s">
        <v>10</v>
      </c>
      <c r="F26" s="142"/>
      <c r="G26" s="48"/>
      <c r="H26" s="48"/>
      <c r="I26" s="48"/>
      <c r="J26" s="48"/>
      <c r="K26" s="48"/>
      <c r="L26" s="48"/>
      <c r="M26" s="48"/>
      <c r="N26" s="65"/>
      <c r="O26" s="48"/>
      <c r="P26" s="48"/>
      <c r="Q26" s="48"/>
      <c r="R26" s="48"/>
    </row>
    <row r="27" spans="2:21" s="6" customFormat="1" ht="18" customHeight="1">
      <c r="B27" s="76" t="s">
        <v>86</v>
      </c>
      <c r="C27" s="125">
        <v>1.02</v>
      </c>
      <c r="D27" s="13">
        <v>372.25</v>
      </c>
      <c r="E27" s="125">
        <f>C27/$D$78</f>
        <v>1.2056737588652482</v>
      </c>
      <c r="F27" s="73">
        <f>D27/$D$78</f>
        <v>440.0118203309693</v>
      </c>
      <c r="G27" s="48"/>
      <c r="H27" s="48"/>
      <c r="I27" s="48"/>
      <c r="J27" s="48"/>
      <c r="K27" s="48"/>
      <c r="L27" s="48"/>
      <c r="M27" s="48"/>
      <c r="N27" s="48"/>
      <c r="O27" s="65"/>
      <c r="P27" s="48"/>
      <c r="Q27" s="48"/>
      <c r="R27" s="48"/>
      <c r="S27" s="34"/>
      <c r="T27" s="34"/>
      <c r="U27" s="34"/>
    </row>
    <row r="28" spans="2:21" s="6" customFormat="1" ht="18" customHeight="1">
      <c r="B28" s="76" t="s">
        <v>92</v>
      </c>
      <c r="C28" s="125">
        <v>1.01</v>
      </c>
      <c r="D28" s="13">
        <v>374</v>
      </c>
      <c r="E28" s="125">
        <f>C28/$D$78</f>
        <v>1.1938534278959811</v>
      </c>
      <c r="F28" s="73">
        <f>D28/$D$78</f>
        <v>442.080378250591</v>
      </c>
      <c r="G28" s="48"/>
      <c r="H28" s="48"/>
      <c r="I28" s="48"/>
      <c r="J28" s="48"/>
      <c r="K28" s="48"/>
      <c r="L28" s="48"/>
      <c r="M28" s="48"/>
      <c r="N28" s="48"/>
      <c r="O28" s="48"/>
      <c r="P28" s="65"/>
      <c r="Q28" s="48"/>
      <c r="R28" s="48"/>
      <c r="S28" s="34"/>
      <c r="T28" s="34"/>
      <c r="U28" s="34"/>
    </row>
    <row r="29" spans="2:21" s="6" customFormat="1" ht="18" customHeight="1">
      <c r="B29" s="76" t="s">
        <v>103</v>
      </c>
      <c r="C29" s="125">
        <v>1.01</v>
      </c>
      <c r="D29" s="68">
        <v>375.25</v>
      </c>
      <c r="E29" s="125">
        <f>C29/$D$78</f>
        <v>1.1938534278959811</v>
      </c>
      <c r="F29" s="73">
        <f>D29/$D$78</f>
        <v>443.5579196217494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5"/>
      <c r="R29" s="48"/>
      <c r="S29" s="34"/>
      <c r="T29" s="34"/>
      <c r="U29" s="34"/>
    </row>
    <row r="30" spans="2:21" ht="15">
      <c r="B30" s="49"/>
      <c r="C30" s="69"/>
      <c r="E30" s="143"/>
      <c r="F30" s="70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5"/>
      <c r="R30" s="48"/>
      <c r="S30" s="35"/>
      <c r="T30" s="35"/>
      <c r="U30" s="35"/>
    </row>
    <row r="31" spans="2:21" ht="15.75">
      <c r="B31" s="26" t="s">
        <v>13</v>
      </c>
      <c r="C31" s="139" t="s">
        <v>5</v>
      </c>
      <c r="D31" s="140"/>
      <c r="E31" s="139" t="s">
        <v>6</v>
      </c>
      <c r="F31" s="140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24" t="s">
        <v>88</v>
      </c>
      <c r="C32" s="122">
        <v>0.02</v>
      </c>
      <c r="D32" s="77">
        <v>2.642</v>
      </c>
      <c r="E32" s="122">
        <f aca="true" t="shared" si="2" ref="E32:F34">C32*58.0164</f>
        <v>1.160328</v>
      </c>
      <c r="F32" s="73">
        <f t="shared" si="2"/>
        <v>153.27932879999997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24" t="s">
        <v>94</v>
      </c>
      <c r="C33" s="122">
        <v>0.036</v>
      </c>
      <c r="D33" s="77">
        <v>2.636</v>
      </c>
      <c r="E33" s="122">
        <f t="shared" si="2"/>
        <v>2.0885903999999997</v>
      </c>
      <c r="F33" s="73">
        <f t="shared" si="2"/>
        <v>152.9312304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24" t="s">
        <v>100</v>
      </c>
      <c r="C34" s="122">
        <v>0.036</v>
      </c>
      <c r="D34" s="77">
        <v>2.666</v>
      </c>
      <c r="E34" s="122">
        <f t="shared" si="2"/>
        <v>2.0885903999999997</v>
      </c>
      <c r="F34" s="73">
        <f t="shared" si="2"/>
        <v>154.6717224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24"/>
      <c r="C35" s="122"/>
      <c r="D35" s="7"/>
      <c r="E35" s="122"/>
      <c r="F35" s="7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14</v>
      </c>
      <c r="C36" s="139" t="s">
        <v>5</v>
      </c>
      <c r="D36" s="140"/>
      <c r="E36" s="139" t="s">
        <v>6</v>
      </c>
      <c r="F36" s="140"/>
      <c r="G36" s="48"/>
      <c r="H36" s="48"/>
      <c r="I36" s="48"/>
      <c r="J36" s="48"/>
      <c r="K36" s="48"/>
      <c r="L36" s="48"/>
      <c r="M36" s="48"/>
      <c r="N36" s="48"/>
      <c r="O36" s="65"/>
      <c r="P36" s="48"/>
      <c r="Q36" s="48"/>
      <c r="R36" s="48"/>
    </row>
    <row r="37" spans="2:18" s="6" customFormat="1" ht="15">
      <c r="B37" s="24" t="s">
        <v>90</v>
      </c>
      <c r="C37" s="126">
        <v>0.046</v>
      </c>
      <c r="D37" s="77">
        <v>9.35</v>
      </c>
      <c r="E37" s="126">
        <f aca="true" t="shared" si="3" ref="E37:F39">C37*36.7437</f>
        <v>1.6902101999999999</v>
      </c>
      <c r="F37" s="73">
        <f t="shared" si="3"/>
        <v>343.553595</v>
      </c>
      <c r="G37" s="48"/>
      <c r="H37" s="48"/>
      <c r="I37" s="48"/>
      <c r="J37" s="48"/>
      <c r="K37" s="48"/>
      <c r="L37" s="48"/>
      <c r="M37" s="48"/>
      <c r="N37" s="48"/>
      <c r="O37" s="48"/>
      <c r="P37" s="65"/>
      <c r="Q37" s="48"/>
      <c r="R37" s="48"/>
    </row>
    <row r="38" spans="2:18" s="6" customFormat="1" ht="15">
      <c r="B38" s="24" t="s">
        <v>88</v>
      </c>
      <c r="C38" s="126">
        <v>0.042</v>
      </c>
      <c r="D38" s="77">
        <v>9.394</v>
      </c>
      <c r="E38" s="126">
        <f t="shared" si="3"/>
        <v>1.5432354</v>
      </c>
      <c r="F38" s="73">
        <f t="shared" si="3"/>
        <v>345.17031779999996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5"/>
      <c r="R38" s="48"/>
    </row>
    <row r="39" spans="2:18" s="6" customFormat="1" ht="15.75">
      <c r="B39" s="24" t="s">
        <v>101</v>
      </c>
      <c r="C39" s="126">
        <v>0.046</v>
      </c>
      <c r="D39" s="77">
        <v>9.422</v>
      </c>
      <c r="E39" s="126">
        <f t="shared" si="3"/>
        <v>1.6902101999999999</v>
      </c>
      <c r="F39" s="73">
        <f t="shared" si="3"/>
        <v>346.1991414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2"/>
      <c r="D40" s="77"/>
      <c r="E40" s="90"/>
      <c r="F40" s="73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15</v>
      </c>
      <c r="C41" s="139" t="s">
        <v>16</v>
      </c>
      <c r="D41" s="140"/>
      <c r="E41" s="139" t="s">
        <v>6</v>
      </c>
      <c r="F41" s="140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90</v>
      </c>
      <c r="C42" s="126">
        <v>3.9</v>
      </c>
      <c r="D42" s="78">
        <v>298.5</v>
      </c>
      <c r="E42" s="126">
        <f aca="true" t="shared" si="4" ref="E42:F44">C42*1.1023</f>
        <v>4.29897</v>
      </c>
      <c r="F42" s="78">
        <f t="shared" si="4"/>
        <v>329.03655000000003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5"/>
    </row>
    <row r="43" spans="2:13" s="6" customFormat="1" ht="15" customHeight="1">
      <c r="B43" s="24" t="s">
        <v>88</v>
      </c>
      <c r="C43" s="126">
        <v>3.7</v>
      </c>
      <c r="D43" s="78">
        <v>299.5</v>
      </c>
      <c r="E43" s="126">
        <f t="shared" si="4"/>
        <v>4.0785100000000005</v>
      </c>
      <c r="F43" s="78">
        <f t="shared" si="4"/>
        <v>330.13885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97</v>
      </c>
      <c r="C44" s="126">
        <v>3.7</v>
      </c>
      <c r="D44" s="108">
        <v>301.8</v>
      </c>
      <c r="E44" s="126">
        <f t="shared" si="4"/>
        <v>4.0785100000000005</v>
      </c>
      <c r="F44" s="78">
        <f t="shared" si="4"/>
        <v>332.67414</v>
      </c>
      <c r="G44" s="23"/>
      <c r="H44" s="23"/>
      <c r="I44" s="23"/>
      <c r="K44" s="23"/>
      <c r="L44" s="23"/>
      <c r="M44" s="23"/>
    </row>
    <row r="45" spans="2:13" s="6" customFormat="1" ht="15">
      <c r="B45" s="54"/>
      <c r="C45" s="131"/>
      <c r="D45" s="68"/>
      <c r="E45" s="130"/>
      <c r="F45" s="68"/>
      <c r="G45" s="23"/>
      <c r="H45" s="23"/>
      <c r="I45" s="23"/>
      <c r="K45" s="23"/>
      <c r="L45" s="23"/>
      <c r="M45" s="23"/>
    </row>
    <row r="46" spans="2:13" s="6" customFormat="1" ht="15">
      <c r="B46" s="26" t="s">
        <v>17</v>
      </c>
      <c r="C46" s="139" t="s">
        <v>18</v>
      </c>
      <c r="D46" s="140"/>
      <c r="E46" s="139" t="s">
        <v>19</v>
      </c>
      <c r="F46" s="140"/>
      <c r="G46" s="23"/>
      <c r="H46" s="23"/>
      <c r="I46" s="23"/>
      <c r="K46" s="23"/>
      <c r="L46" s="23"/>
      <c r="M46" s="23"/>
    </row>
    <row r="47" spans="2:13" s="6" customFormat="1" ht="15">
      <c r="B47" s="24" t="s">
        <v>90</v>
      </c>
      <c r="C47" s="123">
        <v>0.21</v>
      </c>
      <c r="D47" s="73">
        <v>33.55</v>
      </c>
      <c r="E47" s="123">
        <f aca="true" t="shared" si="5" ref="E47:F49">C47/454*1000</f>
        <v>0.46255506607929514</v>
      </c>
      <c r="F47" s="73">
        <f t="shared" si="5"/>
        <v>73.8986784140969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23">
        <v>0.16</v>
      </c>
      <c r="D48" s="73">
        <v>33.63</v>
      </c>
      <c r="E48" s="123">
        <f t="shared" si="5"/>
        <v>0.3524229074889868</v>
      </c>
      <c r="F48" s="73">
        <f t="shared" si="5"/>
        <v>74.07488986784142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23">
        <v>0.17</v>
      </c>
      <c r="D49" s="73">
        <v>33.72</v>
      </c>
      <c r="E49" s="123">
        <f t="shared" si="5"/>
        <v>0.3744493392070485</v>
      </c>
      <c r="F49" s="73">
        <f t="shared" si="5"/>
        <v>74.27312775330397</v>
      </c>
      <c r="G49" s="23"/>
      <c r="H49" s="23"/>
      <c r="I49" s="23"/>
      <c r="K49" s="23"/>
      <c r="L49" s="23"/>
      <c r="M49" s="23"/>
    </row>
    <row r="50" spans="2:13" ht="15">
      <c r="B50" s="54"/>
      <c r="C50" s="125"/>
      <c r="D50" s="71"/>
      <c r="E50" s="123"/>
      <c r="F50" s="68"/>
      <c r="G50" s="23"/>
      <c r="H50" s="23"/>
      <c r="I50" s="23"/>
      <c r="J50" s="6"/>
      <c r="K50" s="23"/>
      <c r="L50" s="23"/>
      <c r="M50" s="23"/>
    </row>
    <row r="51" spans="2:10" ht="15">
      <c r="B51" s="26" t="s">
        <v>20</v>
      </c>
      <c r="C51" s="139" t="s">
        <v>21</v>
      </c>
      <c r="D51" s="140"/>
      <c r="E51" s="139" t="s">
        <v>6</v>
      </c>
      <c r="F51" s="140"/>
      <c r="G51"/>
      <c r="H51"/>
      <c r="I51"/>
      <c r="J51" s="6"/>
    </row>
    <row r="52" spans="2:19" s="22" customFormat="1" ht="15">
      <c r="B52" s="24" t="s">
        <v>88</v>
      </c>
      <c r="C52" s="126">
        <v>0.245</v>
      </c>
      <c r="D52" s="77">
        <v>12.49</v>
      </c>
      <c r="E52" s="126">
        <f>C52*22.026</f>
        <v>5.39637</v>
      </c>
      <c r="F52" s="73">
        <f>D52*22.026</f>
        <v>275.10474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93</v>
      </c>
      <c r="C53" s="126">
        <v>0.24</v>
      </c>
      <c r="D53" s="77">
        <v>12.755</v>
      </c>
      <c r="E53" s="126">
        <f>C53*22.026</f>
        <v>5.286239999999999</v>
      </c>
      <c r="F53" s="73">
        <f>D53*22.026</f>
        <v>280.94163000000003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102</v>
      </c>
      <c r="C54" s="126">
        <v>0.245</v>
      </c>
      <c r="D54" s="77" t="s">
        <v>81</v>
      </c>
      <c r="E54" s="126">
        <f>C54*22.026</f>
        <v>5.39637</v>
      </c>
      <c r="F54" s="73" t="s">
        <v>81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9"/>
      <c r="D55" s="72"/>
      <c r="E55" s="126"/>
      <c r="F55" s="73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22</v>
      </c>
      <c r="C56" s="139" t="s">
        <v>23</v>
      </c>
      <c r="D56" s="140"/>
      <c r="E56" s="139" t="s">
        <v>24</v>
      </c>
      <c r="F56" s="140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88</v>
      </c>
      <c r="C57" s="126">
        <v>0.025</v>
      </c>
      <c r="D57" s="77">
        <v>1.575</v>
      </c>
      <c r="E57" s="126">
        <f>C57/3.785</f>
        <v>0.0066050198150594455</v>
      </c>
      <c r="F57" s="73">
        <f>D57/3.785</f>
        <v>0.416116248348745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97</v>
      </c>
      <c r="C58" s="126">
        <v>0.019</v>
      </c>
      <c r="D58" s="77">
        <v>1.549</v>
      </c>
      <c r="E58" s="126">
        <f>C58/3.785</f>
        <v>0.005019815059445178</v>
      </c>
      <c r="F58" s="73">
        <f>D58/3.785</f>
        <v>0.4092470277410832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93</v>
      </c>
      <c r="C59" s="126">
        <v>0.019</v>
      </c>
      <c r="D59" s="77" t="s">
        <v>81</v>
      </c>
      <c r="E59" s="126">
        <f>C59/3.785</f>
        <v>0.005019815059445178</v>
      </c>
      <c r="F59" s="73" t="s">
        <v>81</v>
      </c>
      <c r="G59" s="48"/>
      <c r="H59" s="48"/>
      <c r="I59" s="48"/>
      <c r="J59" s="65"/>
      <c r="K59" s="48"/>
      <c r="L59" s="48"/>
      <c r="M59" s="48"/>
      <c r="N59" s="48"/>
      <c r="O59" s="48"/>
      <c r="P59" s="48"/>
      <c r="Q59" s="48"/>
      <c r="R59" s="66"/>
      <c r="S59" s="46"/>
      <c r="T59" s="46"/>
      <c r="U59" s="46"/>
    </row>
    <row r="60" spans="2:21" ht="15.75" thickBot="1">
      <c r="B60" s="24"/>
      <c r="C60" s="122"/>
      <c r="D60" s="74"/>
      <c r="E60" s="126"/>
      <c r="F60" s="5"/>
      <c r="G60" s="48"/>
      <c r="H60" s="48"/>
      <c r="I60" s="48"/>
      <c r="J60" s="65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25</v>
      </c>
      <c r="C61" s="139" t="s">
        <v>26</v>
      </c>
      <c r="D61" s="140"/>
      <c r="E61" s="139" t="s">
        <v>27</v>
      </c>
      <c r="F61" s="140"/>
      <c r="G61" s="48"/>
      <c r="H61" s="48"/>
      <c r="I61" s="48"/>
      <c r="J61" s="65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84</v>
      </c>
      <c r="C62" s="165">
        <v>0.0045</v>
      </c>
      <c r="D62" s="80">
        <v>0.87175</v>
      </c>
      <c r="E62" s="165">
        <f>C62/454*100</f>
        <v>0.0009911894273127752</v>
      </c>
      <c r="F62" s="79">
        <f>D62/454*1000</f>
        <v>1.9201541850220265</v>
      </c>
      <c r="G62" s="48"/>
      <c r="H62" s="109"/>
      <c r="I62" s="109"/>
      <c r="J62" s="65"/>
      <c r="K62" s="48"/>
      <c r="L62" s="10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90</v>
      </c>
      <c r="C63" s="165">
        <v>0.00025</v>
      </c>
      <c r="D63" s="80">
        <v>0.87825</v>
      </c>
      <c r="E63" s="165">
        <f>C63/454*100</f>
        <v>5.506607929515418E-05</v>
      </c>
      <c r="F63" s="79">
        <f>D63/454*1000</f>
        <v>1.9344713656387666</v>
      </c>
      <c r="G63" s="48"/>
      <c r="H63" s="110"/>
      <c r="I63" s="110"/>
      <c r="J63" s="110"/>
      <c r="K63" s="111"/>
      <c r="L63" s="110"/>
      <c r="M63" s="110"/>
      <c r="N63" s="110"/>
      <c r="O63" s="110"/>
      <c r="P63" s="110"/>
      <c r="Q63" s="110"/>
      <c r="R63" s="110"/>
      <c r="S63" s="112"/>
      <c r="T63" s="112"/>
      <c r="U63" s="112"/>
      <c r="V63" s="112"/>
      <c r="W63" s="110"/>
      <c r="X63" s="48"/>
    </row>
    <row r="64" spans="2:24" ht="15">
      <c r="B64" s="24" t="s">
        <v>88</v>
      </c>
      <c r="C64" s="165">
        <v>0.0005</v>
      </c>
      <c r="D64" s="80">
        <v>0.8905</v>
      </c>
      <c r="E64" s="165">
        <f>C64/454*100</f>
        <v>0.00011013215859030836</v>
      </c>
      <c r="F64" s="79">
        <f>D64/454*1000</f>
        <v>1.961453744493392</v>
      </c>
      <c r="G64" s="48"/>
      <c r="H64" s="113"/>
      <c r="I64" s="113"/>
      <c r="J64" s="113"/>
      <c r="K64" s="113"/>
      <c r="L64" s="113"/>
      <c r="M64" s="113"/>
      <c r="N64" s="113"/>
      <c r="O64" s="113"/>
      <c r="P64" s="113"/>
      <c r="Q64" s="110"/>
      <c r="R64" s="110"/>
      <c r="S64" s="114"/>
      <c r="T64" s="114"/>
      <c r="U64" s="114"/>
      <c r="V64" s="112"/>
      <c r="W64" s="110"/>
      <c r="X64" s="48"/>
    </row>
    <row r="65" spans="2:24" ht="15">
      <c r="B65" s="50"/>
      <c r="C65" s="15"/>
      <c r="D65" s="14"/>
      <c r="E65" s="61"/>
      <c r="F65" s="14"/>
      <c r="G65" s="48"/>
      <c r="H65" s="113"/>
      <c r="I65" s="113"/>
      <c r="J65" s="115"/>
      <c r="K65" s="113"/>
      <c r="L65" s="113"/>
      <c r="M65" s="113"/>
      <c r="N65" s="113"/>
      <c r="O65" s="113"/>
      <c r="P65" s="113"/>
      <c r="Q65" s="110"/>
      <c r="R65" s="110"/>
      <c r="S65" s="114"/>
      <c r="T65" s="114"/>
      <c r="U65" s="114"/>
      <c r="V65" s="112"/>
      <c r="W65" s="110"/>
      <c r="X65" s="48"/>
    </row>
    <row r="66" spans="2:25" ht="15.75" customHeight="1">
      <c r="B66" s="26" t="s">
        <v>28</v>
      </c>
      <c r="C66" s="154" t="s">
        <v>26</v>
      </c>
      <c r="D66" s="154"/>
      <c r="E66" s="145" t="s">
        <v>29</v>
      </c>
      <c r="F66" s="146"/>
      <c r="G66" s="115"/>
      <c r="H66" s="113"/>
      <c r="I66" s="113"/>
      <c r="J66" s="113"/>
      <c r="K66" s="115"/>
      <c r="L66" s="113"/>
      <c r="M66" s="113"/>
      <c r="N66" s="113"/>
      <c r="O66" s="113"/>
      <c r="P66" s="113"/>
      <c r="Q66" s="110"/>
      <c r="R66" s="110"/>
      <c r="S66" s="114"/>
      <c r="T66" s="114"/>
      <c r="U66" s="114"/>
      <c r="V66" s="112"/>
      <c r="W66" s="110"/>
      <c r="X66" s="48"/>
      <c r="Y66" s="35"/>
    </row>
    <row r="67" spans="2:25" s="6" customFormat="1" ht="15.75" customHeight="1">
      <c r="B67" s="24" t="s">
        <v>87</v>
      </c>
      <c r="C67" s="137">
        <v>0.0004</v>
      </c>
      <c r="D67" s="94">
        <v>0.1332</v>
      </c>
      <c r="E67" s="137">
        <f aca="true" t="shared" si="6" ref="E67:F69">C67/454*1000000</f>
        <v>0.881057268722467</v>
      </c>
      <c r="F67" s="73">
        <f t="shared" si="6"/>
        <v>293.3920704845815</v>
      </c>
      <c r="G67" s="113"/>
      <c r="H67" s="115"/>
      <c r="I67" s="115"/>
      <c r="J67" s="113"/>
      <c r="K67" s="113"/>
      <c r="L67" s="115"/>
      <c r="M67" s="113"/>
      <c r="N67" s="113"/>
      <c r="O67" s="113"/>
      <c r="P67" s="113"/>
      <c r="Q67" s="110"/>
      <c r="R67" s="110"/>
      <c r="S67" s="114"/>
      <c r="T67" s="114"/>
      <c r="U67" s="114"/>
      <c r="V67" s="112"/>
      <c r="W67" s="110"/>
      <c r="X67" s="48"/>
      <c r="Y67" s="34"/>
    </row>
    <row r="68" spans="2:25" s="6" customFormat="1" ht="16.5" customHeight="1">
      <c r="B68" s="24" t="s">
        <v>91</v>
      </c>
      <c r="C68" s="137">
        <v>0.0009</v>
      </c>
      <c r="D68" s="94">
        <v>0.1413</v>
      </c>
      <c r="E68" s="137">
        <f t="shared" si="6"/>
        <v>1.9823788546255507</v>
      </c>
      <c r="F68" s="73">
        <f t="shared" si="6"/>
        <v>311.23348017621146</v>
      </c>
      <c r="G68" s="113"/>
      <c r="H68" s="113"/>
      <c r="I68" s="113"/>
      <c r="J68" s="113"/>
      <c r="K68" s="113"/>
      <c r="L68" s="113"/>
      <c r="M68" s="115"/>
      <c r="N68" s="113"/>
      <c r="O68" s="113"/>
      <c r="P68" s="113"/>
      <c r="Q68" s="110"/>
      <c r="R68" s="110"/>
      <c r="S68" s="114"/>
      <c r="T68" s="114"/>
      <c r="U68" s="114"/>
      <c r="V68" s="116"/>
      <c r="W68" s="110"/>
      <c r="X68" s="48"/>
      <c r="Y68" s="34"/>
    </row>
    <row r="69" spans="2:25" s="6" customFormat="1" ht="16.5" customHeight="1">
      <c r="B69" s="24" t="s">
        <v>96</v>
      </c>
      <c r="C69" s="137">
        <v>0.0014</v>
      </c>
      <c r="D69" s="127" t="s">
        <v>81</v>
      </c>
      <c r="E69" s="137">
        <f t="shared" si="6"/>
        <v>3.0837004405286343</v>
      </c>
      <c r="F69" s="73" t="s">
        <v>81</v>
      </c>
      <c r="G69" s="113"/>
      <c r="H69" s="113"/>
      <c r="I69" s="113"/>
      <c r="J69" s="113"/>
      <c r="K69" s="113"/>
      <c r="L69" s="113"/>
      <c r="M69" s="113"/>
      <c r="N69" s="115"/>
      <c r="O69" s="113"/>
      <c r="P69" s="113"/>
      <c r="Q69" s="111"/>
      <c r="R69" s="110"/>
      <c r="S69" s="114"/>
      <c r="T69" s="114"/>
      <c r="U69" s="114"/>
      <c r="V69" s="116"/>
      <c r="W69" s="110"/>
      <c r="X69" s="48"/>
      <c r="Y69" s="34"/>
    </row>
    <row r="70" spans="2:25" ht="15.75">
      <c r="B70" s="24"/>
      <c r="C70" s="89"/>
      <c r="D70" s="14"/>
      <c r="E70" s="89"/>
      <c r="F70" s="14"/>
      <c r="G70" s="113"/>
      <c r="H70" s="113"/>
      <c r="I70" s="113"/>
      <c r="J70" s="113"/>
      <c r="K70" s="113"/>
      <c r="L70" s="113"/>
      <c r="M70" s="113"/>
      <c r="N70" s="113"/>
      <c r="O70" s="115"/>
      <c r="P70" s="113"/>
      <c r="Q70" s="110"/>
      <c r="R70" s="110"/>
      <c r="S70" s="117"/>
      <c r="T70" s="118"/>
      <c r="U70" s="114"/>
      <c r="V70" s="112"/>
      <c r="W70" s="119"/>
      <c r="X70" s="48"/>
      <c r="Y70" s="35"/>
    </row>
    <row r="71" spans="7:25" ht="15.75" customHeight="1">
      <c r="G71" s="113"/>
      <c r="H71" s="113"/>
      <c r="I71" s="113"/>
      <c r="J71" s="113"/>
      <c r="K71" s="113"/>
      <c r="L71" s="113"/>
      <c r="M71" s="113"/>
      <c r="N71" s="113"/>
      <c r="O71" s="113"/>
      <c r="P71" s="115"/>
      <c r="Q71" s="110"/>
      <c r="R71" s="110"/>
      <c r="S71" s="110"/>
      <c r="T71" s="118"/>
      <c r="U71" s="114"/>
      <c r="V71" s="112"/>
      <c r="W71" s="110"/>
      <c r="X71" s="47"/>
      <c r="Y71" s="35"/>
    </row>
    <row r="72" spans="3:25" s="6" customFormat="1" ht="15">
      <c r="C72" s="166" t="s">
        <v>104</v>
      </c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Q72" s="110"/>
      <c r="R72" s="110"/>
      <c r="S72" s="110"/>
      <c r="T72" s="110"/>
      <c r="U72" s="114"/>
      <c r="V72" s="112"/>
      <c r="W72" s="112"/>
      <c r="X72" s="55"/>
      <c r="Y72" s="34"/>
    </row>
    <row r="73" spans="12:25" s="6" customFormat="1" ht="16.5" customHeight="1">
      <c r="L73" s="110"/>
      <c r="M73" s="110"/>
      <c r="N73" s="110"/>
      <c r="O73" s="110"/>
      <c r="P73" s="110"/>
      <c r="Q73" s="111"/>
      <c r="R73" s="110"/>
      <c r="S73" s="110"/>
      <c r="T73" s="110"/>
      <c r="U73" s="114"/>
      <c r="V73" s="112"/>
      <c r="W73" s="112"/>
      <c r="X73" s="55"/>
      <c r="Y73" s="34"/>
    </row>
    <row r="74" spans="12:25" s="6" customFormat="1" ht="15.75">
      <c r="L74" s="110"/>
      <c r="M74" s="110"/>
      <c r="N74" s="110"/>
      <c r="O74" s="110"/>
      <c r="P74" s="110"/>
      <c r="Q74" s="110"/>
      <c r="R74" s="111"/>
      <c r="S74" s="110"/>
      <c r="T74" s="110"/>
      <c r="U74" s="114"/>
      <c r="V74" s="116"/>
      <c r="W74" s="110"/>
      <c r="X74" s="55"/>
      <c r="Y74" s="34"/>
    </row>
    <row r="75" spans="2:25" s="6" customFormat="1" ht="15.75" customHeight="1">
      <c r="B75" s="20" t="s">
        <v>30</v>
      </c>
      <c r="C75" s="21"/>
      <c r="D75" s="16"/>
      <c r="E75" s="16"/>
      <c r="F75" s="16"/>
      <c r="J75" s="67"/>
      <c r="K75"/>
      <c r="L75" s="48"/>
      <c r="M75" s="48"/>
      <c r="N75" s="48"/>
      <c r="O75" s="65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17"/>
      <c r="C76" s="17"/>
      <c r="D76" s="31" t="s">
        <v>31</v>
      </c>
      <c r="E76" s="31" t="s">
        <v>32</v>
      </c>
      <c r="F76" s="31" t="s">
        <v>33</v>
      </c>
      <c r="G76" s="31" t="s">
        <v>34</v>
      </c>
      <c r="H76" s="31" t="s">
        <v>35</v>
      </c>
      <c r="I76" s="31" t="s">
        <v>36</v>
      </c>
      <c r="J76" s="31" t="s">
        <v>37</v>
      </c>
      <c r="K76" s="31" t="s">
        <v>38</v>
      </c>
      <c r="L76" s="48"/>
      <c r="M76" s="48"/>
      <c r="N76" s="48"/>
      <c r="O76" s="48"/>
      <c r="P76" s="65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19"/>
      <c r="C77" s="19" t="s">
        <v>39</v>
      </c>
      <c r="D77" s="138" t="s">
        <v>81</v>
      </c>
      <c r="E77" s="120">
        <v>1.1821</v>
      </c>
      <c r="F77" s="120">
        <v>0.0091</v>
      </c>
      <c r="G77" s="120">
        <v>1.3007</v>
      </c>
      <c r="H77" s="120">
        <v>1.036</v>
      </c>
      <c r="I77" s="120">
        <v>0.7882</v>
      </c>
      <c r="J77" s="120">
        <v>0.7885</v>
      </c>
      <c r="K77" s="120">
        <v>0.1279</v>
      </c>
      <c r="L77" s="48"/>
      <c r="M77" s="48"/>
      <c r="N77" s="65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>
      <c r="B78" s="18"/>
      <c r="C78" s="18" t="s">
        <v>40</v>
      </c>
      <c r="D78" s="121">
        <v>0.846</v>
      </c>
      <c r="E78" s="121" t="s">
        <v>81</v>
      </c>
      <c r="F78" s="121">
        <v>0.0077</v>
      </c>
      <c r="G78" s="121">
        <v>1.1003</v>
      </c>
      <c r="H78" s="121">
        <v>0.8764</v>
      </c>
      <c r="I78" s="121">
        <v>0.6668</v>
      </c>
      <c r="J78" s="121">
        <v>0.667</v>
      </c>
      <c r="K78" s="121">
        <v>0.1082</v>
      </c>
      <c r="L78" s="48"/>
      <c r="M78" s="48"/>
      <c r="N78" s="48"/>
      <c r="O78" s="65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19"/>
      <c r="C79" s="19" t="s">
        <v>41</v>
      </c>
      <c r="D79" s="120">
        <v>109.58</v>
      </c>
      <c r="E79" s="120">
        <v>129.5345</v>
      </c>
      <c r="F79" s="120" t="s">
        <v>81</v>
      </c>
      <c r="G79" s="120">
        <v>142.5307</v>
      </c>
      <c r="H79" s="120">
        <v>113.5191</v>
      </c>
      <c r="I79" s="120">
        <v>86.3719</v>
      </c>
      <c r="J79" s="120">
        <v>86.4038</v>
      </c>
      <c r="K79" s="120">
        <v>14.0099</v>
      </c>
      <c r="L79" s="48"/>
      <c r="M79" s="48"/>
      <c r="N79" s="48"/>
      <c r="O79" s="65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18"/>
      <c r="C80" s="18" t="s">
        <v>42</v>
      </c>
      <c r="D80" s="121">
        <v>0.7688</v>
      </c>
      <c r="E80" s="121">
        <v>0.9088</v>
      </c>
      <c r="F80" s="121">
        <v>0.007</v>
      </c>
      <c r="G80" s="121" t="s">
        <v>81</v>
      </c>
      <c r="H80" s="121">
        <v>0.7965</v>
      </c>
      <c r="I80" s="121">
        <v>0.606</v>
      </c>
      <c r="J80" s="121">
        <v>0.6062</v>
      </c>
      <c r="K80" s="121">
        <v>0.0983</v>
      </c>
      <c r="L80" s="48"/>
      <c r="M80" s="48"/>
      <c r="N80" s="48"/>
      <c r="O80" s="48"/>
      <c r="P80" s="65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9"/>
      <c r="C81" s="19" t="s">
        <v>43</v>
      </c>
      <c r="D81" s="120">
        <v>0.9653</v>
      </c>
      <c r="E81" s="120">
        <v>1.1411</v>
      </c>
      <c r="F81" s="120">
        <v>0.0088</v>
      </c>
      <c r="G81" s="120">
        <v>1.2556</v>
      </c>
      <c r="H81" s="120" t="s">
        <v>81</v>
      </c>
      <c r="I81" s="120">
        <v>0.7609</v>
      </c>
      <c r="J81" s="120">
        <v>0.7611</v>
      </c>
      <c r="K81" s="120">
        <v>0.1234</v>
      </c>
      <c r="L81" s="48"/>
      <c r="M81" s="48"/>
      <c r="N81" s="48"/>
      <c r="O81" s="48"/>
      <c r="P81" s="48"/>
      <c r="Q81" s="65"/>
      <c r="R81" s="48"/>
      <c r="S81" s="58"/>
      <c r="T81" s="59"/>
      <c r="U81" s="57"/>
      <c r="V81" s="62"/>
      <c r="W81" s="32"/>
      <c r="X81" s="39"/>
    </row>
    <row r="82" spans="2:24" s="6" customFormat="1" ht="15.75" customHeight="1" thickBot="1">
      <c r="B82" s="18"/>
      <c r="C82" s="18" t="s">
        <v>44</v>
      </c>
      <c r="D82" s="121">
        <v>1.2687</v>
      </c>
      <c r="E82" s="121">
        <v>1.4997</v>
      </c>
      <c r="F82" s="121">
        <v>0.0116</v>
      </c>
      <c r="G82" s="121">
        <v>1.6502</v>
      </c>
      <c r="H82" s="121">
        <v>1.3143</v>
      </c>
      <c r="I82" s="121" t="s">
        <v>81</v>
      </c>
      <c r="J82" s="121">
        <v>1.0004</v>
      </c>
      <c r="K82" s="121">
        <v>0.1622</v>
      </c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3"/>
      <c r="W82" s="32"/>
      <c r="X82" s="39"/>
    </row>
    <row r="83" spans="2:24" s="6" customFormat="1" ht="15.75" customHeight="1" thickBot="1">
      <c r="B83" s="19"/>
      <c r="C83" s="19" t="s">
        <v>45</v>
      </c>
      <c r="D83" s="120">
        <v>1.2682</v>
      </c>
      <c r="E83" s="120">
        <v>1.4992</v>
      </c>
      <c r="F83" s="120">
        <v>0.0116</v>
      </c>
      <c r="G83" s="120">
        <v>1.6496</v>
      </c>
      <c r="H83" s="120">
        <v>1.3138</v>
      </c>
      <c r="I83" s="120">
        <v>0.9996</v>
      </c>
      <c r="J83" s="120" t="s">
        <v>81</v>
      </c>
      <c r="K83" s="120">
        <v>0.1621</v>
      </c>
      <c r="L83"/>
      <c r="M83"/>
      <c r="N83"/>
      <c r="O83"/>
      <c r="P83"/>
      <c r="Q83"/>
      <c r="R83"/>
      <c r="S83" s="56"/>
      <c r="T83" s="64"/>
      <c r="U83" s="60"/>
      <c r="V83" s="43"/>
      <c r="W83" s="32"/>
      <c r="X83" s="39"/>
    </row>
    <row r="84" spans="2:24" s="6" customFormat="1" ht="16.5" customHeight="1" thickBot="1">
      <c r="B84" s="18"/>
      <c r="C84" s="18" t="s">
        <v>46</v>
      </c>
      <c r="D84" s="121">
        <v>7.8216</v>
      </c>
      <c r="E84" s="121">
        <v>9.2459</v>
      </c>
      <c r="F84" s="121">
        <v>0.0714</v>
      </c>
      <c r="G84" s="121">
        <v>10.1736</v>
      </c>
      <c r="H84" s="121">
        <v>8.1028</v>
      </c>
      <c r="I84" s="121">
        <v>6.1651</v>
      </c>
      <c r="J84" s="121">
        <v>6.1673</v>
      </c>
      <c r="K84" s="121" t="s">
        <v>81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12:24" s="6" customFormat="1" ht="12.75" customHeight="1" thickBot="1"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12:23" s="6" customFormat="1" ht="16.5" customHeight="1"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12:23" s="6" customFormat="1" ht="15.75" customHeight="1" thickBot="1"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12:23" s="6" customFormat="1" ht="16.5" thickBot="1"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12:23" s="6" customFormat="1" ht="16.5" thickBot="1"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12:23" s="6" customFormat="1" ht="16.5" thickBot="1"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12:23" s="6" customFormat="1" ht="15.75"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12:24" s="6" customFormat="1" ht="15.75">
      <c r="L92" s="32"/>
      <c r="M92" s="42"/>
      <c r="N92" s="60"/>
      <c r="O92" s="60"/>
      <c r="P92" s="60"/>
      <c r="Q92" s="60"/>
      <c r="R92" s="62"/>
      <c r="S92" s="60"/>
      <c r="T92" s="60"/>
      <c r="U92" s="83"/>
      <c r="V92" s="85"/>
      <c r="W92" s="83"/>
      <c r="X92" s="34"/>
    </row>
    <row r="93" spans="2:24" ht="15.75">
      <c r="B93" s="8"/>
      <c r="C93" s="9"/>
      <c r="D93" s="9"/>
      <c r="E93" s="9"/>
      <c r="F93" s="9"/>
      <c r="G93" s="132"/>
      <c r="H93" s="132"/>
      <c r="L93" s="32"/>
      <c r="M93" s="42"/>
      <c r="N93" s="60"/>
      <c r="O93" s="60"/>
      <c r="P93" s="60"/>
      <c r="Q93" s="60"/>
      <c r="R93" s="60"/>
      <c r="S93" s="62"/>
      <c r="T93" s="60"/>
      <c r="U93" s="84"/>
      <c r="V93" s="35"/>
      <c r="W93" s="35"/>
      <c r="X93" s="35"/>
    </row>
    <row r="94" spans="2:24" ht="16.5" customHeight="1">
      <c r="B94" s="10" t="s">
        <v>47</v>
      </c>
      <c r="E94" s="28"/>
      <c r="F94" s="28"/>
      <c r="G94" s="133"/>
      <c r="H94" s="133"/>
      <c r="I94" s="28"/>
      <c r="J94" s="28"/>
      <c r="M94" s="60"/>
      <c r="N94" s="60"/>
      <c r="O94" s="60"/>
      <c r="P94" s="60"/>
      <c r="Q94" s="60"/>
      <c r="R94" s="60"/>
      <c r="S94" s="60"/>
      <c r="T94" s="62"/>
      <c r="U94" s="84"/>
      <c r="V94" s="35"/>
      <c r="W94" s="35"/>
      <c r="X94" s="35"/>
    </row>
    <row r="95" spans="2:24" ht="16.5" customHeight="1">
      <c r="B95" s="1" t="s">
        <v>83</v>
      </c>
      <c r="E95" s="28"/>
      <c r="F95" s="95"/>
      <c r="G95" s="134"/>
      <c r="H95" s="134"/>
      <c r="I95" s="95"/>
      <c r="J95" s="95"/>
      <c r="K95" s="96"/>
      <c r="L95" s="96"/>
      <c r="M95" s="97"/>
      <c r="N95" s="97"/>
      <c r="O95" s="60"/>
      <c r="P95" s="60"/>
      <c r="Q95" s="60"/>
      <c r="R95" s="60"/>
      <c r="S95" s="60"/>
      <c r="T95" s="62"/>
      <c r="U95" s="84"/>
      <c r="V95" s="35"/>
      <c r="W95" s="35"/>
      <c r="X95" s="35"/>
    </row>
    <row r="96" spans="2:24" ht="15.75" customHeight="1">
      <c r="B96" s="1" t="s">
        <v>48</v>
      </c>
      <c r="E96" s="28"/>
      <c r="F96" s="98"/>
      <c r="G96" s="135"/>
      <c r="H96" s="99"/>
      <c r="I96" s="95"/>
      <c r="J96" s="95"/>
      <c r="K96" s="100"/>
      <c r="L96" s="100"/>
      <c r="M96" s="101"/>
      <c r="N96" s="102"/>
      <c r="O96" s="84"/>
      <c r="P96" s="84"/>
      <c r="Q96" s="84"/>
      <c r="R96" s="84"/>
      <c r="S96" s="84"/>
      <c r="T96" s="84"/>
      <c r="U96" s="81"/>
      <c r="V96" s="35"/>
      <c r="W96" s="35"/>
      <c r="X96" s="35"/>
    </row>
    <row r="97" spans="2:24" ht="15.75" customHeight="1">
      <c r="B97" s="1" t="s">
        <v>82</v>
      </c>
      <c r="E97" s="28"/>
      <c r="F97" s="98"/>
      <c r="G97" s="135"/>
      <c r="H97" s="99"/>
      <c r="I97" s="95"/>
      <c r="J97" s="95"/>
      <c r="K97" s="100"/>
      <c r="L97" s="100"/>
      <c r="M97" s="101"/>
      <c r="N97" s="102"/>
      <c r="O97" s="84"/>
      <c r="P97" s="84"/>
      <c r="Q97" s="84"/>
      <c r="R97" s="84"/>
      <c r="S97" s="84"/>
      <c r="T97" s="84"/>
      <c r="U97" s="81"/>
      <c r="V97" s="35"/>
      <c r="W97" s="35"/>
      <c r="X97" s="35"/>
    </row>
    <row r="98" spans="2:24" ht="15" customHeight="1">
      <c r="B98" s="1" t="s">
        <v>49</v>
      </c>
      <c r="E98" s="28"/>
      <c r="F98" s="103"/>
      <c r="G98" s="134"/>
      <c r="H98" s="134"/>
      <c r="I98" s="95"/>
      <c r="J98" s="95"/>
      <c r="K98" s="100"/>
      <c r="L98" s="100"/>
      <c r="M98" s="104"/>
      <c r="N98" s="105"/>
      <c r="O98" s="82"/>
      <c r="P98" s="82"/>
      <c r="Q98" s="82"/>
      <c r="R98" s="82"/>
      <c r="S98" s="82"/>
      <c r="T98" s="82"/>
      <c r="U98" s="82"/>
      <c r="V98" s="82"/>
      <c r="W98" s="82"/>
      <c r="X98" s="35"/>
    </row>
    <row r="99" spans="2:24" ht="15">
      <c r="B99" s="1" t="s">
        <v>50</v>
      </c>
      <c r="E99" s="28"/>
      <c r="F99" s="95"/>
      <c r="G99" s="134"/>
      <c r="H99" s="134"/>
      <c r="I99" s="95"/>
      <c r="J99" s="95"/>
      <c r="K99" s="100"/>
      <c r="L99" s="104"/>
      <c r="M99" s="105"/>
      <c r="N99" s="104"/>
      <c r="O99" s="82"/>
      <c r="P99" s="82"/>
      <c r="Q99" s="82"/>
      <c r="R99" s="82"/>
      <c r="S99" s="82"/>
      <c r="T99" s="82"/>
      <c r="U99" s="88"/>
      <c r="V99" s="82"/>
      <c r="W99" s="82"/>
      <c r="X99" s="35"/>
    </row>
    <row r="100" spans="2:24" ht="15">
      <c r="B100" s="1" t="s">
        <v>51</v>
      </c>
      <c r="E100" s="28"/>
      <c r="F100" s="95"/>
      <c r="G100" s="134"/>
      <c r="H100" s="134"/>
      <c r="I100" s="95"/>
      <c r="J100" s="95"/>
      <c r="K100" s="100"/>
      <c r="L100" s="105"/>
      <c r="M100" s="105"/>
      <c r="N100" s="105"/>
      <c r="O100" s="86"/>
      <c r="P100" s="82"/>
      <c r="Q100" s="82"/>
      <c r="R100" s="82"/>
      <c r="S100" s="82"/>
      <c r="T100" s="82"/>
      <c r="U100" s="82"/>
      <c r="V100" s="82"/>
      <c r="W100" s="82"/>
      <c r="X100" s="35"/>
    </row>
    <row r="101" spans="2:24" ht="15">
      <c r="B101" s="1" t="s">
        <v>52</v>
      </c>
      <c r="F101" s="96"/>
      <c r="G101" s="136"/>
      <c r="H101" s="136"/>
      <c r="I101" s="106"/>
      <c r="J101" s="100"/>
      <c r="K101" s="100"/>
      <c r="L101" s="105"/>
      <c r="M101" s="105"/>
      <c r="N101" s="105"/>
      <c r="O101" s="82"/>
      <c r="P101" s="86"/>
      <c r="Q101" s="82"/>
      <c r="R101" s="82"/>
      <c r="S101" s="82"/>
      <c r="T101" s="82"/>
      <c r="U101" s="82"/>
      <c r="V101" s="82"/>
      <c r="W101" s="82"/>
      <c r="X101" s="35"/>
    </row>
    <row r="102" spans="2:24" ht="15">
      <c r="B102" s="1" t="s">
        <v>53</v>
      </c>
      <c r="F102" s="96"/>
      <c r="G102" s="136"/>
      <c r="H102" s="136"/>
      <c r="I102" s="106"/>
      <c r="J102" s="100"/>
      <c r="K102" s="107"/>
      <c r="L102" s="105"/>
      <c r="M102" s="104"/>
      <c r="N102" s="105"/>
      <c r="O102" s="82"/>
      <c r="P102" s="82"/>
      <c r="Q102" s="82"/>
      <c r="R102" s="82"/>
      <c r="S102" s="82"/>
      <c r="T102" s="82"/>
      <c r="U102" s="82"/>
      <c r="V102" s="82"/>
      <c r="W102" s="82"/>
      <c r="X102" s="35"/>
    </row>
    <row r="103" spans="2:24" ht="15">
      <c r="B103" s="1" t="s">
        <v>54</v>
      </c>
      <c r="G103" s="132"/>
      <c r="H103" s="132"/>
      <c r="J103" s="35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5"/>
    </row>
    <row r="104" spans="2:24" ht="15">
      <c r="B104" s="1" t="s">
        <v>55</v>
      </c>
      <c r="G104" s="132"/>
      <c r="H104" s="132"/>
      <c r="J104" s="35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5"/>
    </row>
    <row r="105" spans="2:24" ht="15">
      <c r="B105" s="1" t="s">
        <v>56</v>
      </c>
      <c r="G105" s="132"/>
      <c r="H105" s="132"/>
      <c r="J105" s="35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5"/>
    </row>
    <row r="106" spans="2:24" ht="15">
      <c r="B106" s="1" t="s">
        <v>57</v>
      </c>
      <c r="G106" s="132"/>
      <c r="H106" s="132"/>
      <c r="J106" s="35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5"/>
      <c r="W106" s="35"/>
      <c r="X106" s="35"/>
    </row>
    <row r="107" spans="2:24" ht="15">
      <c r="B107" s="1" t="s">
        <v>58</v>
      </c>
      <c r="G107" s="132"/>
      <c r="H107" s="132"/>
      <c r="J107" s="35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5"/>
      <c r="W107" s="35"/>
      <c r="X107" s="35"/>
    </row>
    <row r="108" spans="2:24" ht="15">
      <c r="B108" s="1" t="s">
        <v>59</v>
      </c>
      <c r="G108" s="132"/>
      <c r="H108" s="132"/>
      <c r="J108" s="35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5"/>
      <c r="V108" s="35"/>
      <c r="W108" s="35"/>
      <c r="X108" s="35"/>
    </row>
    <row r="109" spans="2:23" ht="15">
      <c r="B109" s="1" t="s">
        <v>60</v>
      </c>
      <c r="G109" s="132"/>
      <c r="H109" s="132"/>
      <c r="J109" s="35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5"/>
      <c r="V109" s="35"/>
      <c r="W109" s="35"/>
    </row>
    <row r="110" spans="2:23" ht="15">
      <c r="B110" s="1" t="s">
        <v>61</v>
      </c>
      <c r="G110" s="132"/>
      <c r="H110" s="132"/>
      <c r="J110" s="35"/>
      <c r="K110" s="35"/>
      <c r="L110" s="82"/>
      <c r="M110" s="82"/>
      <c r="N110" s="82"/>
      <c r="O110" s="82"/>
      <c r="P110" s="82"/>
      <c r="Q110" s="82"/>
      <c r="R110" s="82"/>
      <c r="S110" s="82"/>
      <c r="T110" s="86"/>
      <c r="U110" s="35"/>
      <c r="V110" s="35"/>
      <c r="W110" s="35"/>
    </row>
    <row r="111" spans="2:23" ht="15">
      <c r="B111" s="1" t="s">
        <v>62</v>
      </c>
      <c r="G111" s="132"/>
      <c r="H111" s="132"/>
      <c r="J111" s="35"/>
      <c r="K111" s="35"/>
      <c r="L111" s="82"/>
      <c r="M111" s="82"/>
      <c r="N111" s="82"/>
      <c r="O111" s="86"/>
      <c r="P111" s="82"/>
      <c r="Q111" s="82"/>
      <c r="R111" s="82"/>
      <c r="S111" s="82"/>
      <c r="T111" s="82"/>
      <c r="U111" s="35"/>
      <c r="V111" s="35"/>
      <c r="W111" s="35"/>
    </row>
    <row r="112" spans="2:22" ht="15">
      <c r="B112" s="1"/>
      <c r="G112" s="132"/>
      <c r="H112" s="132"/>
      <c r="J112" s="35"/>
      <c r="K112" s="35"/>
      <c r="L112" s="82"/>
      <c r="M112" s="82"/>
      <c r="N112" s="82"/>
      <c r="O112" s="82"/>
      <c r="P112" s="86"/>
      <c r="Q112" s="82"/>
      <c r="R112" s="82"/>
      <c r="S112" s="82"/>
      <c r="T112" s="82"/>
      <c r="U112" s="35"/>
      <c r="V112" s="35"/>
    </row>
    <row r="113" spans="7:22" ht="15">
      <c r="G113" s="132"/>
      <c r="H113" s="132"/>
      <c r="J113" s="35"/>
      <c r="K113" s="35"/>
      <c r="L113" s="82"/>
      <c r="M113" s="82"/>
      <c r="N113" s="82"/>
      <c r="O113" s="82"/>
      <c r="P113" s="82"/>
      <c r="Q113" s="86"/>
      <c r="R113" s="82"/>
      <c r="S113" s="82"/>
      <c r="T113" s="82"/>
      <c r="U113" s="35"/>
      <c r="V113" s="35"/>
    </row>
    <row r="114" spans="2:22" ht="15" customHeight="1">
      <c r="B114" s="153" t="s">
        <v>63</v>
      </c>
      <c r="C114" s="153"/>
      <c r="D114" s="153"/>
      <c r="E114" s="153"/>
      <c r="F114" s="153"/>
      <c r="G114" s="132"/>
      <c r="H114" s="132"/>
      <c r="J114" s="35"/>
      <c r="K114" s="35"/>
      <c r="L114" s="35"/>
      <c r="M114" s="82"/>
      <c r="N114" s="82"/>
      <c r="O114" s="82"/>
      <c r="P114" s="82"/>
      <c r="Q114" s="82"/>
      <c r="R114" s="86"/>
      <c r="S114" s="82"/>
      <c r="T114" s="82"/>
      <c r="U114" s="35"/>
      <c r="V114" s="35"/>
    </row>
    <row r="115" spans="2:22" ht="15">
      <c r="B115" s="152" t="s">
        <v>64</v>
      </c>
      <c r="C115" s="152"/>
      <c r="D115" s="152"/>
      <c r="E115" s="152"/>
      <c r="F115" s="152"/>
      <c r="G115" s="132"/>
      <c r="H115" s="132"/>
      <c r="J115" s="35"/>
      <c r="K115" s="35"/>
      <c r="L115" s="35"/>
      <c r="M115" s="82"/>
      <c r="N115" s="82"/>
      <c r="O115" s="82"/>
      <c r="P115" s="82"/>
      <c r="Q115" s="82"/>
      <c r="R115" s="82"/>
      <c r="S115" s="86"/>
      <c r="T115" s="82"/>
      <c r="U115" s="35"/>
      <c r="V115" s="35"/>
    </row>
    <row r="116" spans="2:22" ht="78" customHeight="1">
      <c r="B116" s="152" t="s">
        <v>65</v>
      </c>
      <c r="C116" s="152"/>
      <c r="D116" s="152"/>
      <c r="E116" s="152"/>
      <c r="F116" s="152"/>
      <c r="G116" s="132"/>
      <c r="H116" s="132"/>
      <c r="J116" s="35"/>
      <c r="K116" s="35"/>
      <c r="L116" s="35"/>
      <c r="M116" s="82"/>
      <c r="N116" s="82"/>
      <c r="O116" s="82"/>
      <c r="P116" s="82"/>
      <c r="Q116" s="82"/>
      <c r="R116" s="82"/>
      <c r="S116" s="82"/>
      <c r="T116" s="86"/>
      <c r="U116" s="35"/>
      <c r="V116" s="35"/>
    </row>
    <row r="117" spans="2:21" ht="15">
      <c r="B117" s="152" t="s">
        <v>66</v>
      </c>
      <c r="C117" s="152"/>
      <c r="D117" s="152"/>
      <c r="E117" s="152"/>
      <c r="F117" s="152"/>
      <c r="G117" s="132"/>
      <c r="H117" s="132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2" t="s">
        <v>67</v>
      </c>
      <c r="C118" s="152"/>
      <c r="D118" s="152"/>
      <c r="E118" s="152"/>
      <c r="F118" s="152"/>
      <c r="G118" s="132"/>
      <c r="H118" s="132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2" t="s">
        <v>68</v>
      </c>
      <c r="C119" s="152"/>
      <c r="D119" s="152"/>
      <c r="E119" s="152"/>
      <c r="F119" s="152"/>
      <c r="G119" s="132"/>
      <c r="H119" s="132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2" t="s">
        <v>69</v>
      </c>
      <c r="C120" s="152"/>
      <c r="D120" s="152"/>
      <c r="E120" s="152"/>
      <c r="F120" s="152"/>
      <c r="G120" s="132"/>
      <c r="H120" s="132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5" t="s">
        <v>70</v>
      </c>
      <c r="C121" s="155"/>
      <c r="D121" s="155"/>
      <c r="E121" s="155"/>
      <c r="F121" s="155"/>
      <c r="G121" s="132"/>
      <c r="H121" s="132"/>
    </row>
    <row r="122" spans="7:8" ht="15">
      <c r="G122" s="132"/>
      <c r="H122" s="132"/>
    </row>
    <row r="123" spans="2:8" ht="15.75">
      <c r="B123" s="33" t="s">
        <v>71</v>
      </c>
      <c r="C123" s="158"/>
      <c r="D123" s="159"/>
      <c r="E123" s="159"/>
      <c r="F123" s="160"/>
      <c r="G123" s="132"/>
      <c r="H123" s="132"/>
    </row>
    <row r="124" spans="2:8" ht="30.75" customHeight="1">
      <c r="B124" s="33" t="s">
        <v>72</v>
      </c>
      <c r="C124" s="156" t="s">
        <v>73</v>
      </c>
      <c r="D124" s="156"/>
      <c r="E124" s="158" t="s">
        <v>74</v>
      </c>
      <c r="F124" s="160"/>
      <c r="G124" s="132"/>
      <c r="H124" s="132"/>
    </row>
    <row r="125" spans="2:8" ht="30.75" customHeight="1">
      <c r="B125" s="33" t="s">
        <v>75</v>
      </c>
      <c r="C125" s="156" t="s">
        <v>76</v>
      </c>
      <c r="D125" s="156"/>
      <c r="E125" s="158" t="s">
        <v>77</v>
      </c>
      <c r="F125" s="160"/>
      <c r="G125" s="132"/>
      <c r="H125" s="132"/>
    </row>
    <row r="126" spans="2:8" ht="15" customHeight="1">
      <c r="B126" s="157" t="s">
        <v>78</v>
      </c>
      <c r="C126" s="156" t="s">
        <v>79</v>
      </c>
      <c r="D126" s="156"/>
      <c r="E126" s="161" t="s">
        <v>80</v>
      </c>
      <c r="F126" s="162"/>
      <c r="G126" s="132"/>
      <c r="H126" s="132"/>
    </row>
    <row r="127" spans="2:8" ht="15" customHeight="1">
      <c r="B127" s="157"/>
      <c r="C127" s="156"/>
      <c r="D127" s="156"/>
      <c r="E127" s="163"/>
      <c r="F127" s="164"/>
      <c r="G127" s="132"/>
      <c r="H127" s="132"/>
    </row>
  </sheetData>
  <sheetProtection/>
  <mergeCells count="23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B121:F121"/>
    <mergeCell ref="B120:F120"/>
    <mergeCell ref="B119:F119"/>
    <mergeCell ref="C124:D124"/>
    <mergeCell ref="B115:F115"/>
    <mergeCell ref="B114:F114"/>
    <mergeCell ref="C66:D66"/>
    <mergeCell ref="E66:F66"/>
    <mergeCell ref="C4:F4"/>
    <mergeCell ref="C6:D6"/>
    <mergeCell ref="E6:F6"/>
    <mergeCell ref="C11:D11"/>
    <mergeCell ref="E11:F1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2017-08-14T06:48:41Z</dcterms:modified>
  <cp:category/>
  <cp:version/>
  <cp:contentType/>
  <cp:contentStatus/>
</cp:coreProperties>
</file>