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<sst xmlns="http://schemas.openxmlformats.org/spreadsheetml/2006/main" count="162" uniqueCount="110">
  <si>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</si>
  <si>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</si>
  <si>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</si>
  <si>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</si>
  <si>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</si>
  <si>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</si>
  <si>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</si>
  <si>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</si>
  <si>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</si>
  <si>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</si>
  <si>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</si>
  <si>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</si>
  <si>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</si>
  <si>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</si>
  <si>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</si>
  <si>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</si>
  <si>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</si>
  <si>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</si>
  <si>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</si>
  <si>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</si>
  <si>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</si>
  <si>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</si>
  <si>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</si>
  <si>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</si>
  <si>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</si>
  <si>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</si>
  <si>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</si>
  <si>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</si>
  <si>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</si>
  <si>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</si>
  <si>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</si>
  <si>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</si>
  <si>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</si>
  <si>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</si>
  <si>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</si>
  <si>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</si>
  <si>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</si>
  <si>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</si>
  <si>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</si>
  <si>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</si>
  <si>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</si>
  <si>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</si>
  <si>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</si>
  <si>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</si>
  <si>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</si>
  <si>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</si>
  <si>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</si>
  <si>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</si>
  <si>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</si>
  <si>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</si>
  <si>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</si>
  <si>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</si>
  <si>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</si>
  <si>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</si>
  <si>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</si>
  <si>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</si>
  <si>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</si>
  <si>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</si>
  <si>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</si>
  <si>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</si>
  <si>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</si>
  <si>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</si>
  <si>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</si>
  <si>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</si>
  <si>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</si>
  <si>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</si>
  <si>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</si>
  <si>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</si>
  <si>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</si>
  <si>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</si>
  <si>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</si>
  <si>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</si>
  <si>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</si>
  <si>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</si>
  <si>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</si>
  <si>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</si>
  <si>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</si>
  <si>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</si>
  <si>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</si>
  <si>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</si>
  <si>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</si>
  <si>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</si>
  <si>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</si>
  <si>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</si>
  <si>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</si>
  <si>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</si>
  <si>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</si>
  <si>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</si>
  <si>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</si>
  <si>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</si>
  <si>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</si>
  <si>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</si>
  <si>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</si>
  <si>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</si>
  <si>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</si>
  <si>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</si>
  <si>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</si>
  <si>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</si>
  <si>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</si>
  <si>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</si>
  <si>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</si>
  <si>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</si>
  <si>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</si>
  <si>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</si>
  <si>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</si>
  <si>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</si>
  <si>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</si>
  <si>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</si>
  <si>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</si>
  <si>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11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</si>
</sst>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109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42">
        <v>0.06</v>
      </c>
      <c r="D7" s="14">
        <v>3.444</v>
      </c>
      <c r="E7" s="142">
        <f aca="true" t="shared" si="0" ref="E7:F9">C7*39.3683</f>
        <v>2.3620979999999996</v>
      </c>
      <c r="F7" s="13">
        <f t="shared" si="0"/>
        <v>135.5844252</v>
      </c>
    </row>
    <row r="8" spans="2:6" s="6" customFormat="1" ht="15">
      <c r="B8" s="25" t="s">
        <v>95</v>
      </c>
      <c r="C8" s="142">
        <v>0.066</v>
      </c>
      <c r="D8" s="14">
        <v>3.49</v>
      </c>
      <c r="E8" s="142">
        <f t="shared" si="0"/>
        <v>2.5983078</v>
      </c>
      <c r="F8" s="13">
        <f t="shared" si="0"/>
        <v>137.395367</v>
      </c>
    </row>
    <row r="9" spans="2:17" s="6" customFormat="1" ht="15">
      <c r="B9" s="25" t="s">
        <v>102</v>
      </c>
      <c r="C9" s="142">
        <v>0.07</v>
      </c>
      <c r="D9" s="14">
        <v>3.56</v>
      </c>
      <c r="E9" s="142">
        <f t="shared" si="0"/>
        <v>2.7557810000000003</v>
      </c>
      <c r="F9" s="13">
        <f t="shared" si="0"/>
        <v>140.151148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5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8">
        <v>0.58</v>
      </c>
      <c r="D12" s="13">
        <v>172</v>
      </c>
      <c r="E12" s="148">
        <f>C12/D86</f>
        <v>0.6445876861524783</v>
      </c>
      <c r="F12" s="79">
        <f>D12/D86</f>
        <v>191.153589686597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8">
        <v>0.15</v>
      </c>
      <c r="D13" s="13">
        <v>165.25</v>
      </c>
      <c r="E13" s="148">
        <f>C13/D86</f>
        <v>0.16670371193598577</v>
      </c>
      <c r="F13" s="79">
        <f>D13/D86</f>
        <v>183.65192264947765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8">
        <v>0.3</v>
      </c>
      <c r="D14" s="13">
        <v>168.5</v>
      </c>
      <c r="E14" s="148">
        <f>C14/D86</f>
        <v>0.33340742387197153</v>
      </c>
      <c r="F14" s="79">
        <f>D14/D86</f>
        <v>187.26383640809067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87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8" t="s">
        <v>91</v>
      </c>
      <c r="C17" s="148">
        <v>470</v>
      </c>
      <c r="D17" s="103">
        <v>19070</v>
      </c>
      <c r="E17" s="148">
        <f aca="true" t="shared" si="1" ref="E17:F19">C17/$D$87</f>
        <v>4.5458941870587095</v>
      </c>
      <c r="F17" s="79">
        <f t="shared" si="1"/>
        <v>184.44723861108423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8">
        <v>640</v>
      </c>
      <c r="D18" s="104">
        <v>20150</v>
      </c>
      <c r="E18" s="148">
        <f t="shared" si="1"/>
        <v>6.190153786633137</v>
      </c>
      <c r="F18" s="79">
        <f t="shared" si="1"/>
        <v>194.89312312602766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8">
        <v>600</v>
      </c>
      <c r="D19" s="104">
        <v>20600</v>
      </c>
      <c r="E19" s="148">
        <f t="shared" si="1"/>
        <v>5.803269174968565</v>
      </c>
      <c r="F19" s="79">
        <f t="shared" si="1"/>
        <v>199.24557500725408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6"/>
      <c r="H21" s="106"/>
      <c r="I21" s="106"/>
      <c r="J21" s="106"/>
      <c r="K21" s="106"/>
      <c r="L21" s="106"/>
      <c r="M21" s="106"/>
      <c r="N21" s="28"/>
      <c r="O21" s="106"/>
      <c r="P21" s="106"/>
      <c r="Q21" s="106"/>
    </row>
    <row r="22" spans="2:18" s="6" customFormat="1" ht="15">
      <c r="B22" s="25" t="s">
        <v>89</v>
      </c>
      <c r="C22" s="142">
        <v>0.044</v>
      </c>
      <c r="D22" s="14">
        <v>4.162</v>
      </c>
      <c r="E22" s="142">
        <f aca="true" t="shared" si="2" ref="E22:F24">C22*36.7437</f>
        <v>1.6167227999999998</v>
      </c>
      <c r="F22" s="13">
        <f t="shared" si="2"/>
        <v>152.92727939999997</v>
      </c>
      <c r="G22" s="106"/>
      <c r="H22" s="106"/>
      <c r="I22" s="106"/>
      <c r="J22" s="70"/>
      <c r="K22" s="106"/>
      <c r="L22" s="106"/>
      <c r="M22" s="106"/>
      <c r="N22" s="106"/>
      <c r="O22" s="106"/>
      <c r="P22" s="106"/>
      <c r="Q22" s="106"/>
      <c r="R22" s="106"/>
    </row>
    <row r="23" spans="2:18" s="6" customFormat="1" ht="15">
      <c r="B23" s="25" t="s">
        <v>95</v>
      </c>
      <c r="C23" s="142">
        <v>0.044</v>
      </c>
      <c r="D23" s="14">
        <v>4.304</v>
      </c>
      <c r="E23" s="142">
        <f t="shared" si="2"/>
        <v>1.6167227999999998</v>
      </c>
      <c r="F23" s="13">
        <f t="shared" si="2"/>
        <v>158.1448848</v>
      </c>
      <c r="G23" s="70"/>
      <c r="H23" s="106"/>
      <c r="I23" s="106"/>
      <c r="J23" s="106"/>
      <c r="K23" s="70"/>
      <c r="L23" s="106"/>
      <c r="M23" s="106"/>
      <c r="N23" s="106"/>
      <c r="O23" s="106"/>
      <c r="P23" s="106"/>
      <c r="Q23" s="106"/>
      <c r="R23" s="106"/>
    </row>
    <row r="24" spans="2:18" s="6" customFormat="1" ht="15">
      <c r="B24" s="25" t="s">
        <v>102</v>
      </c>
      <c r="C24" s="142">
        <v>0.034</v>
      </c>
      <c r="D24" s="109">
        <v>4.52</v>
      </c>
      <c r="E24" s="142">
        <f t="shared" si="2"/>
        <v>1.2492858</v>
      </c>
      <c r="F24" s="13">
        <f t="shared" si="2"/>
        <v>166.08152399999997</v>
      </c>
      <c r="G24" s="106"/>
      <c r="H24" s="70"/>
      <c r="I24" s="70"/>
      <c r="J24" s="106"/>
      <c r="K24" s="106"/>
      <c r="L24" s="70"/>
      <c r="M24" s="106"/>
      <c r="N24" s="106"/>
      <c r="O24" s="106"/>
      <c r="P24" s="106"/>
      <c r="Q24" s="106"/>
      <c r="R24" s="106"/>
    </row>
    <row r="25" spans="2:18" s="6" customFormat="1" ht="15">
      <c r="B25" s="25"/>
      <c r="C25" s="107"/>
      <c r="D25" s="7"/>
      <c r="E25" s="15"/>
      <c r="F25" s="73"/>
      <c r="G25" s="106"/>
      <c r="H25" s="106"/>
      <c r="I25" s="106"/>
      <c r="J25" s="106"/>
      <c r="K25" s="106"/>
      <c r="L25" s="106"/>
      <c r="M25" s="70"/>
      <c r="N25" s="106"/>
      <c r="O25" s="106"/>
      <c r="P25" s="106"/>
      <c r="Q25" s="106"/>
      <c r="R25" s="106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8">
        <v>1.57</v>
      </c>
      <c r="D27" s="79">
        <v>161.5</v>
      </c>
      <c r="E27" s="148">
        <f>C27/D86</f>
        <v>1.7448321849299844</v>
      </c>
      <c r="F27" s="79">
        <f>D27/D86</f>
        <v>179.484329851078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8">
        <v>1.23</v>
      </c>
      <c r="D28" s="13">
        <v>165.25</v>
      </c>
      <c r="E28" s="148">
        <f>C28/D86</f>
        <v>1.3669704378750833</v>
      </c>
      <c r="F28" s="79">
        <f>D28/D86</f>
        <v>183.65192264947765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8">
        <v>1.04</v>
      </c>
      <c r="D29" s="13">
        <v>169.25</v>
      </c>
      <c r="E29" s="148">
        <f>C29/D86</f>
        <v>1.155812402756168</v>
      </c>
      <c r="F29" s="79">
        <f>D29/D86</f>
        <v>188.0973549677706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8">
        <v>0.5</v>
      </c>
      <c r="D32" s="13">
        <v>354.25</v>
      </c>
      <c r="E32" s="148">
        <f>C32/D86</f>
        <v>0.5556790397866193</v>
      </c>
      <c r="F32" s="79">
        <f>D32/D86</f>
        <v>393.69859968881974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8">
        <v>0.42</v>
      </c>
      <c r="D33" s="13">
        <v>357.25</v>
      </c>
      <c r="E33" s="148">
        <f>C33/$D$86</f>
        <v>0.46677039342076015</v>
      </c>
      <c r="F33" s="79">
        <f>D33/$D$86</f>
        <v>397.0326739275394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8">
        <v>0.42</v>
      </c>
      <c r="D34" s="73">
        <v>358.75</v>
      </c>
      <c r="E34" s="148">
        <f>C34/$D$86</f>
        <v>0.46677039342076015</v>
      </c>
      <c r="F34" s="79">
        <f>D34/$D$86</f>
        <v>398.69971104689927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0.082</v>
      </c>
      <c r="D37" s="83">
        <v>2.39</v>
      </c>
      <c r="E37" s="144">
        <f aca="true" t="shared" si="3" ref="E37:F39">C37*58.0164</f>
        <v>4.7573448</v>
      </c>
      <c r="F37" s="79">
        <f t="shared" si="3"/>
        <v>138.659196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44">
        <v>0.084</v>
      </c>
      <c r="D38" s="83">
        <v>2.046</v>
      </c>
      <c r="E38" s="144">
        <f t="shared" si="3"/>
        <v>4.8733776</v>
      </c>
      <c r="F38" s="79">
        <f t="shared" si="3"/>
        <v>118.70155439999998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102</v>
      </c>
      <c r="C39" s="144">
        <v>0.082</v>
      </c>
      <c r="D39" s="83">
        <v>2.052</v>
      </c>
      <c r="E39" s="144">
        <f t="shared" si="3"/>
        <v>4.7573448</v>
      </c>
      <c r="F39" s="79">
        <f t="shared" si="3"/>
        <v>119.0496528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2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0.07</v>
      </c>
      <c r="D42" s="83">
        <v>10.834</v>
      </c>
      <c r="E42" s="142">
        <f aca="true" t="shared" si="4" ref="E42:F44">C42*36.7437</f>
        <v>2.572059</v>
      </c>
      <c r="F42" s="79">
        <f t="shared" si="4"/>
        <v>398.0812458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2">
        <v>0.062</v>
      </c>
      <c r="D43" s="83">
        <v>10.76</v>
      </c>
      <c r="E43" s="142">
        <f t="shared" si="4"/>
        <v>2.2781094</v>
      </c>
      <c r="F43" s="79">
        <f t="shared" si="4"/>
        <v>395.36221199999994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2">
        <v>0.05</v>
      </c>
      <c r="D44" s="83">
        <v>10.656</v>
      </c>
      <c r="E44" s="142">
        <f t="shared" si="4"/>
        <v>1.8371849999999998</v>
      </c>
      <c r="F44" s="79">
        <f t="shared" si="4"/>
        <v>391.5408672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63" t="s">
        <v>86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108" t="s">
        <v>92</v>
      </c>
      <c r="C47" s="171">
        <v>0</v>
      </c>
      <c r="D47" s="105">
        <v>37300</v>
      </c>
      <c r="E47" s="172">
        <f aca="true" t="shared" si="5" ref="E47:F49">C47/$D$87</f>
        <v>0</v>
      </c>
      <c r="F47" s="79">
        <f t="shared" si="5"/>
        <v>360.7699003772125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71">
        <v>0</v>
      </c>
      <c r="D48" s="105">
        <v>43960</v>
      </c>
      <c r="E48" s="172">
        <f t="shared" si="5"/>
        <v>0</v>
      </c>
      <c r="F48" s="79">
        <f t="shared" si="5"/>
        <v>425.1861882193636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9">
        <v>480</v>
      </c>
      <c r="D49" s="105">
        <v>48830</v>
      </c>
      <c r="E49" s="144">
        <f t="shared" si="5"/>
        <v>4.642615339974853</v>
      </c>
      <c r="F49" s="79">
        <f t="shared" si="5"/>
        <v>472.2893896895251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6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6" t="s">
        <v>17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42">
        <v>5</v>
      </c>
      <c r="D52" s="84">
        <v>373</v>
      </c>
      <c r="E52" s="142">
        <f aca="true" t="shared" si="6" ref="E52:F54">C52*1.1023</f>
        <v>5.5115</v>
      </c>
      <c r="F52" s="84">
        <f t="shared" si="6"/>
        <v>411.15790000000004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2">
        <v>3.7</v>
      </c>
      <c r="D53" s="84">
        <v>372</v>
      </c>
      <c r="E53" s="142">
        <f t="shared" si="6"/>
        <v>4.0785100000000005</v>
      </c>
      <c r="F53" s="84">
        <f t="shared" si="6"/>
        <v>410.0556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3.5</v>
      </c>
      <c r="D54" s="127">
        <v>370</v>
      </c>
      <c r="E54" s="142">
        <f t="shared" si="6"/>
        <v>3.8580500000000004</v>
      </c>
      <c r="F54" s="84">
        <f t="shared" si="6"/>
        <v>407.851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6" t="s">
        <v>19</v>
      </c>
      <c r="D56" s="157"/>
      <c r="E56" s="156" t="s">
        <v>20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0.02</v>
      </c>
      <c r="D57" s="79">
        <v>30.34</v>
      </c>
      <c r="E57" s="143">
        <f aca="true" t="shared" si="7" ref="E57:F59">C57/454*1000</f>
        <v>0.04405286343612335</v>
      </c>
      <c r="F57" s="79">
        <f t="shared" si="7"/>
        <v>66.82819383259913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3">
        <v>0.02</v>
      </c>
      <c r="D58" s="79">
        <v>30.35</v>
      </c>
      <c r="E58" s="143">
        <f t="shared" si="7"/>
        <v>0.04405286343612335</v>
      </c>
      <c r="F58" s="79">
        <f t="shared" si="7"/>
        <v>66.85022026431719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3">
        <v>0.02</v>
      </c>
      <c r="D59" s="79">
        <v>30.52</v>
      </c>
      <c r="E59" s="143">
        <f t="shared" si="7"/>
        <v>0.04405286343612335</v>
      </c>
      <c r="F59" s="79">
        <f t="shared" si="7"/>
        <v>67.22466960352423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3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6" t="s">
        <v>22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4">
        <v>0.06</v>
      </c>
      <c r="D62" s="83" t="s">
        <v>83</v>
      </c>
      <c r="E62" s="144">
        <f>C62/3.785</f>
        <v>0.015852047556142668</v>
      </c>
      <c r="F62" s="79" t="s">
        <v>83</v>
      </c>
      <c r="G62" s="52"/>
      <c r="H62" s="128"/>
      <c r="I62" s="128"/>
      <c r="J62" s="70"/>
      <c r="K62" s="52"/>
      <c r="L62" s="128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4">
        <v>0.06</v>
      </c>
      <c r="D63" s="83">
        <v>10.695</v>
      </c>
      <c r="E63" s="144">
        <f>C63/3.785</f>
        <v>0.015852047556142668</v>
      </c>
      <c r="F63" s="79">
        <f>D63/3.785</f>
        <v>2.8256274768824308</v>
      </c>
      <c r="G63" s="130"/>
      <c r="H63" s="129"/>
      <c r="I63" s="129"/>
      <c r="J63" s="129"/>
      <c r="K63" s="130"/>
      <c r="L63" s="129"/>
      <c r="M63" s="129"/>
      <c r="N63" s="129"/>
      <c r="O63" s="129"/>
      <c r="P63" s="129"/>
      <c r="Q63" s="129"/>
      <c r="R63" s="129"/>
      <c r="S63" s="131"/>
      <c r="T63" s="131"/>
      <c r="U63" s="131"/>
      <c r="V63" s="131"/>
      <c r="W63" s="129"/>
      <c r="X63" s="52"/>
    </row>
    <row r="64" spans="2:24" ht="15">
      <c r="B64" s="25" t="s">
        <v>103</v>
      </c>
      <c r="C64" s="144">
        <v>0.05</v>
      </c>
      <c r="D64" s="83">
        <v>10.905</v>
      </c>
      <c r="E64" s="144">
        <f>C64/3.785</f>
        <v>0.013210039630118891</v>
      </c>
      <c r="F64" s="79">
        <f>D64/3.785</f>
        <v>2.8811096433289296</v>
      </c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29"/>
      <c r="R64" s="129"/>
      <c r="S64" s="133"/>
      <c r="T64" s="133"/>
      <c r="U64" s="133"/>
      <c r="V64" s="131"/>
      <c r="W64" s="129"/>
      <c r="X64" s="52"/>
    </row>
    <row r="65" spans="2:24" ht="15">
      <c r="B65" s="58"/>
      <c r="C65" s="77"/>
      <c r="D65" s="78"/>
      <c r="E65" s="107"/>
      <c r="F65" s="78"/>
      <c r="G65" s="132"/>
      <c r="H65" s="132"/>
      <c r="I65" s="132"/>
      <c r="J65" s="134"/>
      <c r="K65" s="132"/>
      <c r="L65" s="132"/>
      <c r="M65" s="132"/>
      <c r="N65" s="132"/>
      <c r="O65" s="132"/>
      <c r="P65" s="132"/>
      <c r="Q65" s="129"/>
      <c r="R65" s="129"/>
      <c r="S65" s="133"/>
      <c r="T65" s="133"/>
      <c r="U65" s="133"/>
      <c r="V65" s="131"/>
      <c r="W65" s="129"/>
      <c r="X65" s="52"/>
    </row>
    <row r="66" spans="2:25" ht="15.75" customHeight="1">
      <c r="B66" s="27" t="s">
        <v>23</v>
      </c>
      <c r="C66" s="156" t="s">
        <v>24</v>
      </c>
      <c r="D66" s="157"/>
      <c r="E66" s="156" t="s">
        <v>25</v>
      </c>
      <c r="F66" s="157"/>
      <c r="G66" s="134"/>
      <c r="H66" s="132"/>
      <c r="I66" s="132"/>
      <c r="J66" s="132"/>
      <c r="K66" s="134"/>
      <c r="L66" s="132"/>
      <c r="M66" s="132"/>
      <c r="N66" s="132"/>
      <c r="O66" s="132"/>
      <c r="P66" s="132"/>
      <c r="Q66" s="129"/>
      <c r="R66" s="129"/>
      <c r="S66" s="133"/>
      <c r="T66" s="133"/>
      <c r="U66" s="133"/>
      <c r="V66" s="131"/>
      <c r="W66" s="129"/>
      <c r="X66" s="52"/>
      <c r="Y66" s="37"/>
    </row>
    <row r="67" spans="2:25" s="6" customFormat="1" ht="15.75" customHeight="1">
      <c r="B67" s="25" t="s">
        <v>96</v>
      </c>
      <c r="C67" s="142">
        <v>0.009</v>
      </c>
      <c r="D67" s="83">
        <v>1.581</v>
      </c>
      <c r="E67" s="142">
        <f aca="true" t="shared" si="8" ref="E67:F69">C67/3.785</f>
        <v>0.0023778071334214</v>
      </c>
      <c r="F67" s="79">
        <f t="shared" si="8"/>
        <v>0.4177014531043593</v>
      </c>
      <c r="G67" s="132"/>
      <c r="H67" s="134"/>
      <c r="I67" s="134"/>
      <c r="J67" s="132"/>
      <c r="K67" s="132"/>
      <c r="L67" s="134"/>
      <c r="M67" s="132"/>
      <c r="N67" s="132"/>
      <c r="O67" s="132"/>
      <c r="P67" s="132"/>
      <c r="Q67" s="129"/>
      <c r="R67" s="129"/>
      <c r="S67" s="133"/>
      <c r="T67" s="133"/>
      <c r="U67" s="133"/>
      <c r="V67" s="131"/>
      <c r="W67" s="129"/>
      <c r="X67" s="52"/>
      <c r="Y67" s="36"/>
    </row>
    <row r="68" spans="2:25" s="6" customFormat="1" ht="16.5" customHeight="1">
      <c r="B68" s="25" t="s">
        <v>95</v>
      </c>
      <c r="C68" s="142">
        <v>0.009</v>
      </c>
      <c r="D68" s="83">
        <v>1.558</v>
      </c>
      <c r="E68" s="142">
        <f t="shared" si="8"/>
        <v>0.0023778071334214</v>
      </c>
      <c r="F68" s="79">
        <f t="shared" si="8"/>
        <v>0.41162483487450463</v>
      </c>
      <c r="G68" s="132"/>
      <c r="H68" s="132"/>
      <c r="I68" s="132"/>
      <c r="J68" s="132"/>
      <c r="K68" s="132"/>
      <c r="L68" s="132"/>
      <c r="M68" s="134"/>
      <c r="N68" s="132"/>
      <c r="O68" s="132"/>
      <c r="P68" s="132"/>
      <c r="Q68" s="129"/>
      <c r="R68" s="129"/>
      <c r="S68" s="133"/>
      <c r="T68" s="133"/>
      <c r="U68" s="133"/>
      <c r="V68" s="135"/>
      <c r="W68" s="129"/>
      <c r="X68" s="52"/>
      <c r="Y68" s="36"/>
    </row>
    <row r="69" spans="2:25" s="6" customFormat="1" ht="16.5" customHeight="1">
      <c r="B69" s="25" t="s">
        <v>108</v>
      </c>
      <c r="C69" s="142">
        <v>0.009</v>
      </c>
      <c r="D69" s="83">
        <v>1.52</v>
      </c>
      <c r="E69" s="142">
        <f t="shared" si="8"/>
        <v>0.0023778071334214</v>
      </c>
      <c r="F69" s="79">
        <f t="shared" si="8"/>
        <v>0.40158520475561427</v>
      </c>
      <c r="G69" s="132"/>
      <c r="H69" s="132"/>
      <c r="I69" s="132"/>
      <c r="J69" s="132"/>
      <c r="K69" s="132"/>
      <c r="L69" s="132"/>
      <c r="M69" s="132"/>
      <c r="N69" s="134"/>
      <c r="O69" s="132"/>
      <c r="P69" s="132"/>
      <c r="Q69" s="130"/>
      <c r="R69" s="129"/>
      <c r="S69" s="133"/>
      <c r="T69" s="133"/>
      <c r="U69" s="133"/>
      <c r="V69" s="135"/>
      <c r="W69" s="129"/>
      <c r="X69" s="52"/>
      <c r="Y69" s="36"/>
    </row>
    <row r="70" spans="2:25" ht="15.75">
      <c r="B70" s="25"/>
      <c r="C70" s="86"/>
      <c r="D70" s="80"/>
      <c r="E70" s="98"/>
      <c r="F70" s="5"/>
      <c r="G70" s="132"/>
      <c r="H70" s="132"/>
      <c r="I70" s="132"/>
      <c r="J70" s="132"/>
      <c r="K70" s="132"/>
      <c r="L70" s="132"/>
      <c r="M70" s="132"/>
      <c r="N70" s="132"/>
      <c r="O70" s="134"/>
      <c r="P70" s="132"/>
      <c r="Q70" s="129"/>
      <c r="R70" s="129"/>
      <c r="S70" s="136"/>
      <c r="T70" s="137"/>
      <c r="U70" s="133"/>
      <c r="V70" s="131"/>
      <c r="W70" s="138"/>
      <c r="X70" s="52"/>
      <c r="Y70" s="37"/>
    </row>
    <row r="71" spans="2:25" ht="15.75" customHeight="1">
      <c r="B71" s="27" t="s">
        <v>26</v>
      </c>
      <c r="C71" s="156" t="s">
        <v>27</v>
      </c>
      <c r="D71" s="157"/>
      <c r="E71" s="156" t="s">
        <v>28</v>
      </c>
      <c r="F71" s="157"/>
      <c r="G71" s="132"/>
      <c r="H71" s="132"/>
      <c r="I71" s="132"/>
      <c r="J71" s="132"/>
      <c r="K71" s="132"/>
      <c r="L71" s="132"/>
      <c r="M71" s="132"/>
      <c r="N71" s="132"/>
      <c r="O71" s="132"/>
      <c r="P71" s="134"/>
      <c r="Q71" s="129"/>
      <c r="R71" s="129"/>
      <c r="S71" s="129"/>
      <c r="T71" s="137"/>
      <c r="U71" s="133"/>
      <c r="V71" s="131"/>
      <c r="W71" s="129"/>
      <c r="X71" s="51"/>
      <c r="Y71" s="37"/>
    </row>
    <row r="72" spans="2:25" s="6" customFormat="1" ht="15">
      <c r="B72" s="25" t="s">
        <v>89</v>
      </c>
      <c r="C72" s="147">
        <v>0.00025</v>
      </c>
      <c r="D72" s="87">
        <v>0.85625</v>
      </c>
      <c r="E72" s="147">
        <f>C72/454*100</f>
        <v>5.506607929515418E-05</v>
      </c>
      <c r="F72" s="85">
        <f>D72/454*1000</f>
        <v>1.8860132158590308</v>
      </c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29"/>
      <c r="R72" s="129"/>
      <c r="S72" s="129"/>
      <c r="T72" s="129"/>
      <c r="U72" s="133"/>
      <c r="V72" s="131"/>
      <c r="W72" s="131"/>
      <c r="X72" s="59"/>
      <c r="Y72" s="36"/>
    </row>
    <row r="73" spans="2:25" s="6" customFormat="1" ht="16.5" customHeight="1">
      <c r="B73" s="25" t="s">
        <v>96</v>
      </c>
      <c r="C73" s="147">
        <v>0.01425</v>
      </c>
      <c r="D73" s="87">
        <v>0.925</v>
      </c>
      <c r="E73" s="147">
        <f>C73/454*100</f>
        <v>0.0031387665198237885</v>
      </c>
      <c r="F73" s="85">
        <f>D73/454*1000</f>
        <v>2.037444933920705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30"/>
      <c r="R73" s="129"/>
      <c r="S73" s="129"/>
      <c r="T73" s="129"/>
      <c r="U73" s="133"/>
      <c r="V73" s="131"/>
      <c r="W73" s="131"/>
      <c r="X73" s="59"/>
      <c r="Y73" s="36"/>
    </row>
    <row r="74" spans="2:25" s="6" customFormat="1" ht="15.75">
      <c r="B74" s="25" t="s">
        <v>95</v>
      </c>
      <c r="C74" s="147">
        <v>0.02375</v>
      </c>
      <c r="D74" s="87">
        <v>0.95725</v>
      </c>
      <c r="E74" s="147">
        <f>C74/454*100</f>
        <v>0.0052312775330396475</v>
      </c>
      <c r="F74" s="85">
        <f>D74/454*1000</f>
        <v>2.1084801762114536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30"/>
      <c r="S74" s="129"/>
      <c r="T74" s="129"/>
      <c r="U74" s="133"/>
      <c r="V74" s="135"/>
      <c r="W74" s="129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7" t="s">
        <v>27</v>
      </c>
      <c r="D76" s="167"/>
      <c r="E76" s="156" t="s">
        <v>30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73">
        <v>0.0071</v>
      </c>
      <c r="D77" s="110">
        <v>0.2037</v>
      </c>
      <c r="E77" s="173">
        <f aca="true" t="shared" si="9" ref="E77:F79">C77/454*1000000</f>
        <v>15.638766519823788</v>
      </c>
      <c r="F77" s="79">
        <f t="shared" si="9"/>
        <v>448.6784140969163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73">
        <v>0.0064</v>
      </c>
      <c r="D78" s="110">
        <v>0.2043</v>
      </c>
      <c r="E78" s="173">
        <f t="shared" si="9"/>
        <v>14.096916299559473</v>
      </c>
      <c r="F78" s="79">
        <f t="shared" si="9"/>
        <v>450.00000000000006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73">
        <v>0.0058</v>
      </c>
      <c r="D79" s="110" t="s">
        <v>83</v>
      </c>
      <c r="E79" s="173">
        <f t="shared" si="9"/>
        <v>12.77533039647577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9" t="s">
        <v>83</v>
      </c>
      <c r="E85" s="140">
        <v>1.1113</v>
      </c>
      <c r="F85" s="140">
        <v>0.0097</v>
      </c>
      <c r="G85" s="140">
        <v>1.3134</v>
      </c>
      <c r="H85" s="140">
        <v>1.0197</v>
      </c>
      <c r="I85" s="140">
        <v>0.7656</v>
      </c>
      <c r="J85" s="140">
        <v>0.7621</v>
      </c>
      <c r="K85" s="140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1">
        <v>0.8998</v>
      </c>
      <c r="E86" s="141" t="s">
        <v>83</v>
      </c>
      <c r="F86" s="141">
        <v>0.0087</v>
      </c>
      <c r="G86" s="141">
        <v>1.1819</v>
      </c>
      <c r="H86" s="141">
        <v>0.9176</v>
      </c>
      <c r="I86" s="141">
        <v>0.689</v>
      </c>
      <c r="J86" s="141">
        <v>0.6858</v>
      </c>
      <c r="K86" s="141">
        <v>0.116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40">
        <v>103.39</v>
      </c>
      <c r="E87" s="140">
        <v>114.8973</v>
      </c>
      <c r="F87" s="140" t="s">
        <v>83</v>
      </c>
      <c r="G87" s="140">
        <v>135.7924</v>
      </c>
      <c r="H87" s="140">
        <v>105.4247</v>
      </c>
      <c r="I87" s="140">
        <v>79.1593</v>
      </c>
      <c r="J87" s="140">
        <v>78.7935</v>
      </c>
      <c r="K87" s="140">
        <v>13.3262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1">
        <v>0.7614</v>
      </c>
      <c r="E88" s="141">
        <v>0.8461</v>
      </c>
      <c r="F88" s="141">
        <v>0.0074</v>
      </c>
      <c r="G88" s="141" t="s">
        <v>83</v>
      </c>
      <c r="H88" s="141">
        <v>0.7764</v>
      </c>
      <c r="I88" s="141">
        <v>0.5829</v>
      </c>
      <c r="J88" s="141">
        <v>0.5802</v>
      </c>
      <c r="K88" s="141">
        <v>0.0981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40">
        <v>0.9807</v>
      </c>
      <c r="E89" s="140">
        <v>1.0899</v>
      </c>
      <c r="F89" s="140">
        <v>0.0095</v>
      </c>
      <c r="G89" s="140">
        <v>1.2881</v>
      </c>
      <c r="H89" s="140" t="s">
        <v>83</v>
      </c>
      <c r="I89" s="140">
        <v>0.7509</v>
      </c>
      <c r="J89" s="140">
        <v>0.7474</v>
      </c>
      <c r="K89" s="140">
        <v>0.1264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1">
        <v>1.3061</v>
      </c>
      <c r="E90" s="141">
        <v>1.4515</v>
      </c>
      <c r="F90" s="141">
        <v>0.0126</v>
      </c>
      <c r="G90" s="141">
        <v>1.7154</v>
      </c>
      <c r="H90" s="141">
        <v>1.3318</v>
      </c>
      <c r="I90" s="141" t="s">
        <v>83</v>
      </c>
      <c r="J90" s="141">
        <v>0.9954</v>
      </c>
      <c r="K90" s="141">
        <v>0.1683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40">
        <v>1.3122</v>
      </c>
      <c r="E91" s="140">
        <v>1.4582</v>
      </c>
      <c r="F91" s="140">
        <v>0.0127</v>
      </c>
      <c r="G91" s="140">
        <v>1.7234</v>
      </c>
      <c r="H91" s="140">
        <v>1.338</v>
      </c>
      <c r="I91" s="140">
        <v>1.0046</v>
      </c>
      <c r="J91" s="140" t="s">
        <v>83</v>
      </c>
      <c r="K91" s="140">
        <v>0.1691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1">
        <v>7.7584</v>
      </c>
      <c r="E92" s="141">
        <v>8.6219</v>
      </c>
      <c r="F92" s="141">
        <v>0.075</v>
      </c>
      <c r="G92" s="141">
        <v>10.1899</v>
      </c>
      <c r="H92" s="141">
        <v>7.9111</v>
      </c>
      <c r="I92" s="141">
        <v>5.9401</v>
      </c>
      <c r="J92" s="141">
        <v>5.9127</v>
      </c>
      <c r="K92" s="141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1"/>
      <c r="G95" s="112"/>
      <c r="H95" s="112"/>
      <c r="I95" s="111"/>
      <c r="J95" s="111"/>
      <c r="K95" s="113"/>
      <c r="L95" s="113"/>
      <c r="M95" s="114"/>
      <c r="N95" s="114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5"/>
      <c r="G96" s="116"/>
      <c r="H96" s="117"/>
      <c r="I96" s="111"/>
      <c r="J96" s="111"/>
      <c r="K96" s="118"/>
      <c r="L96" s="118"/>
      <c r="M96" s="119"/>
      <c r="N96" s="120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5"/>
      <c r="G97" s="116"/>
      <c r="H97" s="117"/>
      <c r="I97" s="111"/>
      <c r="J97" s="111"/>
      <c r="K97" s="118"/>
      <c r="L97" s="118"/>
      <c r="M97" s="119"/>
      <c r="N97" s="120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1"/>
      <c r="G98" s="112"/>
      <c r="H98" s="112"/>
      <c r="I98" s="111"/>
      <c r="J98" s="111"/>
      <c r="K98" s="118"/>
      <c r="L98" s="118"/>
      <c r="M98" s="122"/>
      <c r="N98" s="123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1"/>
      <c r="G99" s="112"/>
      <c r="H99" s="112"/>
      <c r="I99" s="111"/>
      <c r="J99" s="111"/>
      <c r="K99" s="118"/>
      <c r="L99" s="122"/>
      <c r="M99" s="123"/>
      <c r="N99" s="122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1"/>
      <c r="G100" s="112"/>
      <c r="H100" s="112"/>
      <c r="I100" s="111"/>
      <c r="J100" s="111"/>
      <c r="K100" s="118"/>
      <c r="L100" s="123"/>
      <c r="M100" s="123"/>
      <c r="N100" s="123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3"/>
      <c r="G101" s="124"/>
      <c r="H101" s="124"/>
      <c r="I101" s="125"/>
      <c r="J101" s="118"/>
      <c r="K101" s="118"/>
      <c r="L101" s="123"/>
      <c r="M101" s="123"/>
      <c r="N101" s="123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3"/>
      <c r="G102" s="124"/>
      <c r="H102" s="124"/>
      <c r="I102" s="125"/>
      <c r="J102" s="118"/>
      <c r="K102" s="126"/>
      <c r="L102" s="123"/>
      <c r="M102" s="122"/>
      <c r="N102" s="123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64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65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66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67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68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69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70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71</v>
      </c>
      <c r="C121" s="162"/>
      <c r="D121" s="162"/>
      <c r="E121" s="162"/>
      <c r="F121" s="162"/>
    </row>
    <row r="123" spans="2:6" ht="15.75">
      <c r="B123" s="35" t="s">
        <v>72</v>
      </c>
      <c r="C123" s="153"/>
      <c r="D123" s="154"/>
      <c r="E123" s="154"/>
      <c r="F123" s="155"/>
    </row>
    <row r="124" spans="2:6" ht="30.75" customHeight="1">
      <c r="B124" s="35" t="s">
        <v>73</v>
      </c>
      <c r="C124" s="152" t="s">
        <v>74</v>
      </c>
      <c r="D124" s="152"/>
      <c r="E124" s="153" t="s">
        <v>75</v>
      </c>
      <c r="F124" s="155"/>
    </row>
    <row r="125" spans="2:6" ht="30.75" customHeight="1">
      <c r="B125" s="35" t="s">
        <v>76</v>
      </c>
      <c r="C125" s="152" t="s">
        <v>77</v>
      </c>
      <c r="D125" s="152"/>
      <c r="E125" s="153" t="s">
        <v>78</v>
      </c>
      <c r="F125" s="155"/>
    </row>
    <row r="126" spans="2:6" ht="15" customHeight="1">
      <c r="B126" s="151" t="s">
        <v>79</v>
      </c>
      <c r="C126" s="152" t="s">
        <v>80</v>
      </c>
      <c r="D126" s="152"/>
      <c r="E126" s="158" t="s">
        <v>81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2016-07-12T07:17:57Z</dcterms:modified>
  <cp:category/>
  <cp:version/>
  <cp:contentType/>
  <cp:contentStatus/>
</cp:coreProperties>
</file>