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<sst xmlns="http://schemas.openxmlformats.org/spreadsheetml/2006/main" count="150" uniqueCount="114">
  <si>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</si>
  <si>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</si>
  <si>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</si>
  <si>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</si>
  <si>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</si>
  <si>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</si>
  <si>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</si>
  <si>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</si>
  <si>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</si>
  <si>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</si>
  <si>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</si>
  <si>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</si>
  <si>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</si>
  <si>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</si>
  <si>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</si>
  <si>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</si>
  <si>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</si>
  <si>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</si>
  <si>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</si>
  <si>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</si>
  <si>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</si>
  <si>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</si>
  <si>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</si>
  <si>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</si>
  <si>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</si>
  <si>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</si>
  <si>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</si>
  <si>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</si>
  <si>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</si>
  <si>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</si>
  <si>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</si>
  <si>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</si>
  <si>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</si>
  <si>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</si>
  <si>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</si>
  <si>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</si>
  <si>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</si>
  <si>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</si>
  <si>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</si>
  <si>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</si>
  <si>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</si>
  <si>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</si>
  <si>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</si>
  <si>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</si>
  <si>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</si>
  <si>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</si>
  <si>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</si>
  <si>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</si>
  <si>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</si>
  <si>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</si>
  <si>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</si>
  <si>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</si>
  <si>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</si>
  <si>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</si>
  <si>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</si>
  <si>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</si>
  <si>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</si>
  <si>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</si>
  <si>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</si>
  <si>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</si>
  <si>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</si>
  <si>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</si>
  <si>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</si>
  <si>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</si>
  <si>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</si>
  <si>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</si>
  <si>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</si>
  <si>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</si>
  <si>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</si>
  <si>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</si>
  <si>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</si>
  <si>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</si>
  <si>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</si>
  <si>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</si>
  <si>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</si>
  <si>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</si>
  <si>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</si>
  <si>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</si>
  <si>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</si>
  <si>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</si>
  <si>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</si>
  <si>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Лондон - Серпень '14</t>
  </si>
  <si>
    <t>CBOT - Липень'14</t>
  </si>
  <si>
    <t>Euronext - Серпень '14 (€/МT)</t>
  </si>
  <si>
    <t>Euronext - Листопад '14 (€/МT)</t>
  </si>
  <si>
    <t>CBOT - Липень '14</t>
  </si>
  <si>
    <t>Вінніпег - Липень '14 (канад.$/МТ)</t>
  </si>
  <si>
    <t>Лондон - Жовтень '14</t>
  </si>
  <si>
    <t>NYBOT - Жовтень '14</t>
  </si>
  <si>
    <t>Euronext - Січень '15 (€/МT)</t>
  </si>
  <si>
    <t>CBOT - Вересень'14</t>
  </si>
  <si>
    <t>Вінніпег - Листопад '14 (канад.$/МТ)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</si>
  <si>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</si>
  <si>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</si>
  <si>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</si>
  <si>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</si>
  <si>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</si>
  <si>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</si>
  <si>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</si>
  <si>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</si>
  <si>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Грудень'14</t>
  </si>
  <si>
    <t>CBOT - Грудень '14</t>
  </si>
  <si>
    <t>Лондон - Січень '15 (ф.ст./МТ)</t>
  </si>
  <si>
    <t>Вінніпег - Січень '15 (канад.$/МТ)</t>
  </si>
  <si>
    <t>CBOT - Листопад`14</t>
  </si>
  <si>
    <t>Euronext - Січень'15 (€/МT)</t>
  </si>
  <si>
    <t>–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</si>
  <si>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</si>
  <si>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</si>
  <si>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</si>
  <si>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</si>
  <si>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</si>
  <si>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11 Липня 2014 р.</t>
  </si>
  <si>
    <t>0.013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</si>
</sst>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2"/>
  <sheetViews>
    <sheetView tabSelected="1" zoomScale="70" zoomScaleNormal="70" zoomScalePageLayoutView="0" workbookViewId="0" topLeftCell="A65">
      <selection activeCell="E75" sqref="E7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29" t="s">
        <v>112</v>
      </c>
      <c r="D4" s="130"/>
      <c r="E4" s="130"/>
      <c r="F4" s="131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32" t="s">
        <v>5</v>
      </c>
      <c r="D6" s="132"/>
      <c r="E6" s="132" t="s">
        <v>6</v>
      </c>
      <c r="F6" s="132"/>
      <c r="G6" s="29"/>
      <c r="I6"/>
    </row>
    <row r="7" spans="2:8" s="6" customFormat="1" ht="15">
      <c r="B7" s="91" t="s">
        <v>82</v>
      </c>
      <c r="C7" s="94">
        <v>0.006</v>
      </c>
      <c r="D7" s="7">
        <v>3.996</v>
      </c>
      <c r="E7" s="94">
        <f aca="true" t="shared" si="0" ref="E7:F9">C7*39.3683</f>
        <v>0.2362098</v>
      </c>
      <c r="F7" s="13">
        <f t="shared" si="0"/>
        <v>157.3157268</v>
      </c>
      <c r="G7" s="32"/>
      <c r="H7" s="32"/>
    </row>
    <row r="8" spans="2:8" s="6" customFormat="1" ht="15">
      <c r="B8" s="91" t="s">
        <v>90</v>
      </c>
      <c r="C8" s="94">
        <v>0.08</v>
      </c>
      <c r="D8" s="7">
        <v>3.782</v>
      </c>
      <c r="E8" s="94">
        <f t="shared" si="0"/>
        <v>3.149464</v>
      </c>
      <c r="F8" s="13">
        <f t="shared" si="0"/>
        <v>148.89091059999998</v>
      </c>
      <c r="G8" s="29"/>
      <c r="H8" s="29"/>
    </row>
    <row r="9" spans="2:8" s="6" customFormat="1" ht="15">
      <c r="B9" s="91" t="s">
        <v>100</v>
      </c>
      <c r="C9" s="94">
        <v>0.08</v>
      </c>
      <c r="D9" s="7">
        <v>3.846</v>
      </c>
      <c r="E9" s="94">
        <f t="shared" si="0"/>
        <v>3.149464</v>
      </c>
      <c r="F9" s="13">
        <f t="shared" si="0"/>
        <v>151.41048179999999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32" t="s">
        <v>7</v>
      </c>
      <c r="D11" s="132"/>
      <c r="E11" s="133" t="s">
        <v>6</v>
      </c>
      <c r="F11" s="134"/>
      <c r="G11" s="29"/>
      <c r="H11" s="29"/>
    </row>
    <row r="12" spans="2:17" s="6" customFormat="1" ht="18" customHeight="1">
      <c r="B12" s="31" t="s">
        <v>83</v>
      </c>
      <c r="C12" s="82">
        <v>0.73</v>
      </c>
      <c r="D12" s="90">
        <v>169</v>
      </c>
      <c r="E12" s="82">
        <f>C12/D83</f>
        <v>0.9948214772417552</v>
      </c>
      <c r="F12" s="123">
        <f>D12/D83</f>
        <v>230.30798582720087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84</v>
      </c>
      <c r="C13" s="82">
        <v>1.36</v>
      </c>
      <c r="D13" s="90">
        <v>163.75</v>
      </c>
      <c r="E13" s="82">
        <f>C13/D83</f>
        <v>1.8533660397928593</v>
      </c>
      <c r="F13" s="123">
        <f>D13/D83</f>
        <v>223.15344780594168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105</v>
      </c>
      <c r="C14" s="82">
        <v>1.04</v>
      </c>
      <c r="D14" s="90">
        <v>165.75</v>
      </c>
      <c r="E14" s="82">
        <f>C14/D83</f>
        <v>1.4172799127827747</v>
      </c>
      <c r="F14" s="123">
        <f>D14/D83</f>
        <v>225.8789860997547</v>
      </c>
      <c r="I14" s="104"/>
      <c r="J14" s="84"/>
      <c r="K14" s="83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4"/>
      <c r="K15" s="83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33" t="s">
        <v>5</v>
      </c>
      <c r="D16" s="134"/>
      <c r="E16" s="132" t="s">
        <v>6</v>
      </c>
      <c r="F16" s="132"/>
      <c r="I16" s="104"/>
      <c r="J16" s="83"/>
      <c r="K16" s="84"/>
      <c r="L16" s="84"/>
      <c r="M16" s="84"/>
      <c r="N16" s="84"/>
      <c r="O16" s="84"/>
      <c r="P16" s="84"/>
      <c r="Q16" s="84"/>
    </row>
    <row r="17" spans="2:17" s="6" customFormat="1" ht="15.75">
      <c r="B17" s="91" t="s">
        <v>82</v>
      </c>
      <c r="C17" s="94">
        <v>0.22</v>
      </c>
      <c r="D17" s="7">
        <v>5.146</v>
      </c>
      <c r="E17" s="94">
        <f aca="true" t="shared" si="1" ref="E17:F19">C17*36.7437</f>
        <v>8.083613999999999</v>
      </c>
      <c r="F17" s="13">
        <f t="shared" si="1"/>
        <v>189.08308019999998</v>
      </c>
      <c r="G17" s="40"/>
      <c r="H17" s="40"/>
      <c r="I17" s="104"/>
      <c r="J17" s="84"/>
      <c r="K17" s="83"/>
      <c r="L17" s="84"/>
      <c r="M17" s="84"/>
      <c r="N17" s="84"/>
      <c r="O17" s="84"/>
      <c r="P17" s="84"/>
      <c r="Q17" s="84"/>
    </row>
    <row r="18" spans="2:18" s="6" customFormat="1" ht="15.75">
      <c r="B18" s="91" t="s">
        <v>90</v>
      </c>
      <c r="C18" s="94">
        <v>0.224</v>
      </c>
      <c r="D18" s="7">
        <v>5.26</v>
      </c>
      <c r="E18" s="94">
        <f t="shared" si="1"/>
        <v>8.2305888</v>
      </c>
      <c r="F18" s="13">
        <f t="shared" si="1"/>
        <v>193.27186199999997</v>
      </c>
      <c r="G18" s="40"/>
      <c r="H18" s="40"/>
      <c r="I18" s="104"/>
      <c r="J18" s="84"/>
      <c r="K18" s="84"/>
      <c r="L18" s="83"/>
      <c r="M18" s="84"/>
      <c r="N18" s="84"/>
      <c r="O18" s="84"/>
      <c r="P18" s="84"/>
      <c r="Q18" s="84"/>
      <c r="R18" s="84"/>
    </row>
    <row r="19" spans="2:18" s="6" customFormat="1" ht="15.75">
      <c r="B19" s="30" t="str">
        <f>B9</f>
        <v>CBOT - Грудень'14</v>
      </c>
      <c r="C19" s="94">
        <v>0.226</v>
      </c>
      <c r="D19" s="7">
        <v>5.476</v>
      </c>
      <c r="E19" s="94">
        <f t="shared" si="1"/>
        <v>8.304076199999999</v>
      </c>
      <c r="F19" s="13">
        <f t="shared" si="1"/>
        <v>201.20850119999997</v>
      </c>
      <c r="G19" s="40"/>
      <c r="H19" s="40"/>
      <c r="I19" s="104"/>
      <c r="J19" s="83"/>
      <c r="K19" s="84"/>
      <c r="L19" s="84"/>
      <c r="M19" s="84"/>
      <c r="N19" s="84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3"/>
      <c r="L20" s="84"/>
      <c r="M20" s="84"/>
      <c r="N20" s="84"/>
      <c r="O20" s="84"/>
      <c r="P20" s="84"/>
      <c r="Q20" s="84"/>
      <c r="R20" s="84"/>
    </row>
    <row r="21" spans="2:18" s="6" customFormat="1" ht="15.75">
      <c r="B21" s="33" t="s">
        <v>8</v>
      </c>
      <c r="C21" s="132" t="s">
        <v>9</v>
      </c>
      <c r="D21" s="132"/>
      <c r="E21" s="133" t="s">
        <v>10</v>
      </c>
      <c r="F21" s="134"/>
      <c r="G21" s="40"/>
      <c r="H21" s="40"/>
      <c r="I21" s="104"/>
      <c r="J21" s="84"/>
      <c r="K21" s="84"/>
      <c r="L21" s="83"/>
      <c r="M21" s="84"/>
      <c r="N21" s="84"/>
      <c r="O21" s="84"/>
      <c r="P21" s="84"/>
      <c r="Q21" s="84"/>
      <c r="R21" s="84"/>
    </row>
    <row r="22" spans="2:21" s="6" customFormat="1" ht="18" customHeight="1">
      <c r="B22" s="85" t="s">
        <v>84</v>
      </c>
      <c r="C22" s="82">
        <v>0.69</v>
      </c>
      <c r="D22" s="123">
        <v>180.5</v>
      </c>
      <c r="E22" s="82">
        <f>C22/D83</f>
        <v>0.9403107113654946</v>
      </c>
      <c r="F22" s="123">
        <f>D22/D83</f>
        <v>245.97983101662578</v>
      </c>
      <c r="G22" s="41"/>
      <c r="H22" s="42"/>
      <c r="J22" s="84"/>
      <c r="K22" s="84"/>
      <c r="L22" s="84"/>
      <c r="M22" s="83"/>
      <c r="N22" s="84"/>
      <c r="O22" s="84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89</v>
      </c>
      <c r="C23" s="82">
        <v>0.68</v>
      </c>
      <c r="D23" s="90">
        <v>181.5</v>
      </c>
      <c r="E23" s="82">
        <f>C23/D83</f>
        <v>0.9266830198964296</v>
      </c>
      <c r="F23" s="123">
        <f>D23/D83</f>
        <v>247.3426001635323</v>
      </c>
      <c r="G23" s="41"/>
      <c r="H23" s="42"/>
      <c r="J23" s="84"/>
      <c r="K23" s="84"/>
      <c r="L23" s="84"/>
      <c r="M23" s="84"/>
      <c r="N23" s="83"/>
      <c r="O23" s="84"/>
      <c r="P23" s="84"/>
      <c r="Q23" s="84"/>
      <c r="R23" s="84"/>
      <c r="S23" s="60"/>
      <c r="T23" s="60"/>
      <c r="U23" s="60"/>
    </row>
    <row r="24" spans="2:21" s="6" customFormat="1" ht="18" customHeight="1">
      <c r="B24" s="85" t="s">
        <v>97</v>
      </c>
      <c r="C24" s="82">
        <v>0.54</v>
      </c>
      <c r="D24" s="90">
        <v>182.75</v>
      </c>
      <c r="E24" s="82">
        <f>C24/D83</f>
        <v>0.7358953393295177</v>
      </c>
      <c r="F24" s="123">
        <f>D24/D83</f>
        <v>249.04606159716545</v>
      </c>
      <c r="G24" s="41"/>
      <c r="H24" s="42"/>
      <c r="J24" s="84"/>
      <c r="K24" s="84"/>
      <c r="L24" s="84"/>
      <c r="M24" s="84"/>
      <c r="N24" s="84"/>
      <c r="O24" s="83"/>
      <c r="P24" s="84"/>
      <c r="Q24" s="84"/>
      <c r="R24" s="84"/>
      <c r="S24" s="60"/>
      <c r="T24" s="60"/>
      <c r="U24" s="60"/>
    </row>
    <row r="25" spans="2:21" s="6" customFormat="1" ht="18" customHeight="1">
      <c r="B25" s="85" t="s">
        <v>93</v>
      </c>
      <c r="C25" s="82">
        <v>1.25</v>
      </c>
      <c r="D25" s="90">
        <v>130.55</v>
      </c>
      <c r="E25" s="82">
        <f>C25/D85</f>
        <v>2.142612272883099</v>
      </c>
      <c r="F25" s="123">
        <f>D25/D85</f>
        <v>223.77442577991087</v>
      </c>
      <c r="G25" s="43"/>
      <c r="H25" s="40"/>
      <c r="I25" s="29"/>
      <c r="J25" s="84"/>
      <c r="K25" s="84"/>
      <c r="L25" s="84"/>
      <c r="M25" s="84"/>
      <c r="N25" s="84"/>
      <c r="O25" s="84"/>
      <c r="P25" s="83"/>
      <c r="Q25" s="84"/>
      <c r="R25" s="84"/>
      <c r="S25" s="60"/>
      <c r="T25" s="60"/>
      <c r="U25" s="60"/>
    </row>
    <row r="26" spans="2:21" s="6" customFormat="1" ht="18" customHeight="1">
      <c r="B26" s="85" t="s">
        <v>102</v>
      </c>
      <c r="C26" s="82">
        <v>1.04</v>
      </c>
      <c r="D26" s="90">
        <v>133.3</v>
      </c>
      <c r="E26" s="82">
        <f>C26/D85</f>
        <v>1.7826534110387384</v>
      </c>
      <c r="F26" s="123">
        <f>D26/D85</f>
        <v>228.4881727802537</v>
      </c>
      <c r="G26" s="32"/>
      <c r="H26" s="29"/>
      <c r="I26" s="29"/>
      <c r="J26" s="84"/>
      <c r="K26" s="84"/>
      <c r="L26" s="84"/>
      <c r="M26" s="84"/>
      <c r="N26" s="84"/>
      <c r="O26" s="84"/>
      <c r="P26" s="84"/>
      <c r="Q26" s="83"/>
      <c r="R26" s="83"/>
      <c r="S26" s="60"/>
      <c r="T26" s="60"/>
      <c r="U26" s="60"/>
    </row>
    <row r="27" spans="2:21" s="6" customFormat="1" ht="18" customHeight="1">
      <c r="B27" s="85" t="s">
        <v>111</v>
      </c>
      <c r="C27" s="82">
        <v>0.78</v>
      </c>
      <c r="D27" s="124">
        <v>134</v>
      </c>
      <c r="E27" s="82">
        <f>C27/D85</f>
        <v>1.3369900582790537</v>
      </c>
      <c r="F27" s="123">
        <f>D27/D85</f>
        <v>229.6880356530682</v>
      </c>
      <c r="G27" s="29"/>
      <c r="H27" s="29"/>
      <c r="I27" s="29"/>
      <c r="K27" s="84"/>
      <c r="L27" s="84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">
      <c r="C28" s="54"/>
      <c r="D28" s="5"/>
      <c r="E28" s="77"/>
      <c r="F28" s="5"/>
      <c r="G28" s="29"/>
      <c r="H28" s="29"/>
      <c r="I28" s="6"/>
      <c r="J28" s="6"/>
      <c r="K28" s="103"/>
      <c r="L28" s="84"/>
      <c r="M28" s="84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32" t="s">
        <v>12</v>
      </c>
      <c r="D29" s="132"/>
      <c r="E29" s="132" t="s">
        <v>10</v>
      </c>
      <c r="F29" s="132"/>
      <c r="G29" s="29"/>
      <c r="H29" s="29"/>
      <c r="I29" s="6"/>
      <c r="J29" s="6"/>
      <c r="K29" s="84"/>
      <c r="L29" s="103"/>
      <c r="M29" s="84"/>
      <c r="N29" s="84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83</v>
      </c>
      <c r="C30" s="82">
        <v>0.67</v>
      </c>
      <c r="D30" s="90">
        <v>331.25</v>
      </c>
      <c r="E30" s="82">
        <f>C30/D83</f>
        <v>0.9130553284273645</v>
      </c>
      <c r="F30" s="123">
        <f>D30/D83</f>
        <v>451.41727991278276</v>
      </c>
      <c r="G30" s="36"/>
      <c r="H30" s="29"/>
      <c r="J30" s="83"/>
      <c r="K30" s="84"/>
      <c r="L30" s="84"/>
      <c r="M30" s="84"/>
      <c r="N30" s="84"/>
      <c r="O30" s="84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84</v>
      </c>
      <c r="C31" s="82">
        <v>0.6</v>
      </c>
      <c r="D31" s="90">
        <v>332.5</v>
      </c>
      <c r="E31" s="82">
        <f>C31/D83</f>
        <v>0.8176614881439084</v>
      </c>
      <c r="F31" s="123">
        <f>D31/D83</f>
        <v>453.1207413464159</v>
      </c>
      <c r="G31" s="29"/>
      <c r="H31" s="29"/>
      <c r="J31" s="84"/>
      <c r="K31" s="83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98</v>
      </c>
      <c r="C32" s="82">
        <v>0.45</v>
      </c>
      <c r="D32" s="90">
        <v>335.25</v>
      </c>
      <c r="E32" s="82">
        <f>C32/D83</f>
        <v>0.6132461161079313</v>
      </c>
      <c r="F32" s="123">
        <f>D32/D83</f>
        <v>456.8683565004088</v>
      </c>
      <c r="G32" s="29"/>
      <c r="H32" s="29"/>
      <c r="J32" s="84"/>
      <c r="K32" s="84"/>
      <c r="L32" s="83"/>
      <c r="M32" s="84"/>
      <c r="N32" s="84"/>
      <c r="O32" s="84"/>
      <c r="P32" s="84"/>
      <c r="Q32" s="84"/>
      <c r="R32" s="84"/>
    </row>
    <row r="33" spans="2:18" s="6" customFormat="1" ht="18" customHeight="1">
      <c r="B33" s="85" t="s">
        <v>86</v>
      </c>
      <c r="C33" s="123">
        <v>0</v>
      </c>
      <c r="D33" s="123">
        <v>0</v>
      </c>
      <c r="E33" s="123">
        <f>C33/D87</f>
        <v>0</v>
      </c>
      <c r="F33" s="123">
        <f>D33/D87</f>
        <v>0</v>
      </c>
      <c r="G33" s="32"/>
      <c r="H33" s="29"/>
      <c r="J33" s="84"/>
      <c r="K33" s="84"/>
      <c r="L33" s="84"/>
      <c r="M33" s="83"/>
      <c r="N33" s="84"/>
      <c r="O33" s="84"/>
      <c r="P33" s="84"/>
      <c r="Q33" s="84"/>
      <c r="R33" s="84"/>
    </row>
    <row r="34" spans="2:18" s="6" customFormat="1" ht="18" customHeight="1">
      <c r="B34" s="85" t="s">
        <v>91</v>
      </c>
      <c r="C34" s="123">
        <v>0</v>
      </c>
      <c r="D34" s="123">
        <v>0</v>
      </c>
      <c r="E34" s="123">
        <f>C34/D88</f>
        <v>0</v>
      </c>
      <c r="F34" s="123">
        <f>D34/D87</f>
        <v>0</v>
      </c>
      <c r="G34" s="29"/>
      <c r="H34" s="29"/>
      <c r="J34" s="84"/>
      <c r="K34" s="84"/>
      <c r="L34" s="84"/>
      <c r="M34" s="84"/>
      <c r="N34" s="83"/>
      <c r="O34" s="84"/>
      <c r="P34" s="84"/>
      <c r="Q34" s="84"/>
      <c r="R34" s="84"/>
    </row>
    <row r="35" spans="2:18" ht="15.75">
      <c r="B35" s="85" t="s">
        <v>103</v>
      </c>
      <c r="C35" s="123">
        <v>0</v>
      </c>
      <c r="D35" s="123">
        <v>0</v>
      </c>
      <c r="E35" s="123">
        <f>C35/D88</f>
        <v>0</v>
      </c>
      <c r="F35" s="123">
        <f>D35/D88</f>
        <v>0</v>
      </c>
      <c r="G35" s="29"/>
      <c r="H35" s="29"/>
      <c r="I35" s="6"/>
      <c r="J35" s="84"/>
      <c r="K35" s="84"/>
      <c r="L35" s="84"/>
      <c r="M35" s="84"/>
      <c r="N35" s="84"/>
      <c r="O35" s="83"/>
      <c r="P35" s="84"/>
      <c r="Q35" s="84"/>
      <c r="R35" s="103"/>
    </row>
    <row r="36" spans="2:18" ht="15.75">
      <c r="B36" s="85"/>
      <c r="C36" s="113"/>
      <c r="D36" s="114"/>
      <c r="E36" s="113"/>
      <c r="F36" s="115"/>
      <c r="G36" s="29"/>
      <c r="H36" s="29"/>
      <c r="I36" s="6"/>
      <c r="J36" s="84"/>
      <c r="K36" s="84"/>
      <c r="L36" s="84"/>
      <c r="M36" s="84"/>
      <c r="N36" s="84"/>
      <c r="O36" s="84"/>
      <c r="P36" s="83"/>
      <c r="Q36" s="84"/>
      <c r="R36" s="84"/>
    </row>
    <row r="37" spans="2:18" ht="15.75">
      <c r="B37" s="33" t="s">
        <v>13</v>
      </c>
      <c r="C37" s="135" t="s">
        <v>5</v>
      </c>
      <c r="D37" s="136"/>
      <c r="E37" s="135" t="s">
        <v>6</v>
      </c>
      <c r="F37" s="136"/>
      <c r="G37" s="29"/>
      <c r="H37" s="29"/>
      <c r="I37" s="6"/>
      <c r="J37" s="84"/>
      <c r="K37" s="84"/>
      <c r="L37" s="84"/>
      <c r="M37" s="84"/>
      <c r="N37" s="84"/>
      <c r="O37" s="84"/>
      <c r="P37" s="84"/>
      <c r="Q37" s="83"/>
      <c r="R37" s="84"/>
    </row>
    <row r="38" spans="2:18" s="6" customFormat="1" ht="15.75">
      <c r="B38" s="91" t="s">
        <v>85</v>
      </c>
      <c r="C38" s="94">
        <v>0.08</v>
      </c>
      <c r="D38" s="7">
        <v>3.486</v>
      </c>
      <c r="E38" s="94">
        <f aca="true" t="shared" si="2" ref="E38:F40">C38*58.0164</f>
        <v>4.641312</v>
      </c>
      <c r="F38" s="13">
        <f t="shared" si="2"/>
        <v>202.2451704</v>
      </c>
      <c r="G38" s="108"/>
      <c r="H38" s="29"/>
      <c r="J38" s="84"/>
      <c r="K38" s="84"/>
      <c r="L38" s="84"/>
      <c r="M38" s="84"/>
      <c r="N38" s="83"/>
      <c r="O38" s="84"/>
      <c r="P38" s="84"/>
      <c r="Q38" s="84"/>
      <c r="R38" s="84"/>
    </row>
    <row r="39" spans="2:18" s="6" customFormat="1" ht="15.75">
      <c r="B39" s="91" t="s">
        <v>96</v>
      </c>
      <c r="C39" s="94">
        <v>0.08</v>
      </c>
      <c r="D39" s="7">
        <v>3.286</v>
      </c>
      <c r="E39" s="94">
        <f t="shared" si="2"/>
        <v>4.641312</v>
      </c>
      <c r="F39" s="13">
        <f t="shared" si="2"/>
        <v>190.6418904</v>
      </c>
      <c r="G39" s="29"/>
      <c r="H39" s="29"/>
      <c r="J39" s="84"/>
      <c r="K39" s="84"/>
      <c r="L39" s="84"/>
      <c r="M39" s="84"/>
      <c r="N39" s="84"/>
      <c r="O39" s="83"/>
      <c r="P39" s="84"/>
      <c r="Q39" s="84"/>
      <c r="R39" s="84"/>
    </row>
    <row r="40" spans="2:18" s="6" customFormat="1" ht="15.75">
      <c r="B40" s="91" t="s">
        <v>101</v>
      </c>
      <c r="C40" s="94">
        <v>0.046</v>
      </c>
      <c r="D40" s="7">
        <v>3.264</v>
      </c>
      <c r="E40" s="94">
        <f t="shared" si="2"/>
        <v>2.6687543999999996</v>
      </c>
      <c r="F40" s="13">
        <f t="shared" si="2"/>
        <v>189.36552959999997</v>
      </c>
      <c r="G40" s="29"/>
      <c r="H40" s="29"/>
      <c r="J40" s="84"/>
      <c r="K40" s="84"/>
      <c r="L40" s="84"/>
      <c r="M40" s="84"/>
      <c r="N40" s="84"/>
      <c r="O40" s="84"/>
      <c r="P40" s="83"/>
      <c r="Q40" s="84"/>
      <c r="R40" s="103"/>
    </row>
    <row r="41" spans="2:17" s="6" customFormat="1" ht="15.75">
      <c r="B41" s="30"/>
      <c r="C41" s="81"/>
      <c r="D41" s="7"/>
      <c r="E41" s="81"/>
      <c r="F41" s="7"/>
      <c r="G41" s="29"/>
      <c r="H41" s="29"/>
      <c r="J41" s="84"/>
      <c r="K41" s="84"/>
      <c r="L41" s="84"/>
      <c r="M41" s="84"/>
      <c r="N41" s="84"/>
      <c r="O41" s="84"/>
      <c r="P41" s="84"/>
      <c r="Q41" s="83"/>
    </row>
    <row r="42" spans="2:10" ht="15">
      <c r="B42" s="33" t="s">
        <v>14</v>
      </c>
      <c r="C42" s="135" t="s">
        <v>5</v>
      </c>
      <c r="D42" s="136"/>
      <c r="E42" s="135" t="s">
        <v>6</v>
      </c>
      <c r="F42" s="136"/>
      <c r="G42" s="29"/>
      <c r="H42" s="29"/>
      <c r="I42" s="6"/>
      <c r="J42" s="28"/>
    </row>
    <row r="43" spans="2:13" s="6" customFormat="1" ht="15" customHeight="1">
      <c r="B43" s="91" t="s">
        <v>85</v>
      </c>
      <c r="C43" s="94">
        <v>0.34</v>
      </c>
      <c r="D43" s="14">
        <v>12.956</v>
      </c>
      <c r="E43" s="94">
        <f aca="true" t="shared" si="3" ref="E43:F45">C43*36.7437</f>
        <v>12.492858</v>
      </c>
      <c r="F43" s="13">
        <f t="shared" si="3"/>
        <v>476.05137719999993</v>
      </c>
      <c r="G43" s="109"/>
      <c r="H43" s="29"/>
      <c r="J43" s="28"/>
      <c r="K43" s="28"/>
      <c r="L43" s="28"/>
      <c r="M43" s="28"/>
    </row>
    <row r="44" spans="2:13" s="6" customFormat="1" ht="15" customHeight="1">
      <c r="B44" s="91" t="s">
        <v>99</v>
      </c>
      <c r="C44" s="94">
        <v>0.37</v>
      </c>
      <c r="D44" s="74">
        <v>11.956</v>
      </c>
      <c r="E44" s="94">
        <f t="shared" si="3"/>
        <v>13.595168999999999</v>
      </c>
      <c r="F44" s="13">
        <f t="shared" si="3"/>
        <v>439.30767719999994</v>
      </c>
      <c r="G44" s="32"/>
      <c r="H44" s="29"/>
      <c r="K44" s="28"/>
      <c r="L44" s="28"/>
      <c r="M44" s="28"/>
    </row>
    <row r="45" spans="2:13" s="6" customFormat="1" ht="15">
      <c r="B45" s="91" t="s">
        <v>96</v>
      </c>
      <c r="C45" s="94">
        <v>0.224</v>
      </c>
      <c r="D45" s="14">
        <v>10.992</v>
      </c>
      <c r="E45" s="94">
        <f t="shared" si="3"/>
        <v>8.2305888</v>
      </c>
      <c r="F45" s="13">
        <f t="shared" si="3"/>
        <v>403.8867504</v>
      </c>
      <c r="G45" s="36"/>
      <c r="H45" s="36"/>
      <c r="I45" s="27"/>
      <c r="K45" s="28"/>
      <c r="L45" s="28"/>
      <c r="M45" s="28"/>
    </row>
    <row r="46" spans="2:13" ht="15">
      <c r="B46" s="30"/>
      <c r="C46" s="81"/>
      <c r="D46" s="5"/>
      <c r="E46" s="81"/>
      <c r="F46" s="5"/>
      <c r="G46" s="36"/>
      <c r="H46" s="36"/>
      <c r="I46" s="27"/>
      <c r="J46" s="6"/>
      <c r="K46" s="28"/>
      <c r="L46" s="28"/>
      <c r="M46" s="28"/>
    </row>
    <row r="47" spans="2:10" ht="15">
      <c r="B47" s="33" t="s">
        <v>15</v>
      </c>
      <c r="C47" s="135" t="s">
        <v>16</v>
      </c>
      <c r="D47" s="136"/>
      <c r="E47" s="135" t="s">
        <v>6</v>
      </c>
      <c r="F47" s="136"/>
      <c r="G47" s="36"/>
      <c r="H47" s="36"/>
      <c r="I47" s="27"/>
      <c r="J47" s="6"/>
    </row>
    <row r="48" spans="2:13" s="27" customFormat="1" ht="15.75" thickBot="1">
      <c r="B48" s="91" t="s">
        <v>85</v>
      </c>
      <c r="C48" s="82">
        <v>12.5</v>
      </c>
      <c r="D48" s="13">
        <v>421.8</v>
      </c>
      <c r="E48" s="82">
        <f aca="true" t="shared" si="4" ref="E48:F50">C48*1.1023</f>
        <v>13.77875</v>
      </c>
      <c r="F48" s="13">
        <f t="shared" si="4"/>
        <v>464.95014000000003</v>
      </c>
      <c r="G48" s="32"/>
      <c r="H48" s="29"/>
      <c r="K48" s="6"/>
      <c r="L48" s="6"/>
      <c r="M48" s="6"/>
    </row>
    <row r="49" spans="2:19" s="27" customFormat="1" ht="15.75" thickBot="1">
      <c r="B49" s="91" t="s">
        <v>92</v>
      </c>
      <c r="C49" s="82">
        <v>11.5</v>
      </c>
      <c r="D49" s="13">
        <v>387.8</v>
      </c>
      <c r="E49" s="82">
        <f t="shared" si="4"/>
        <v>12.67645</v>
      </c>
      <c r="F49" s="13">
        <f t="shared" si="4"/>
        <v>427.47194</v>
      </c>
      <c r="G49" s="37"/>
      <c r="H49" s="37"/>
      <c r="I49" s="28"/>
      <c r="J49" s="6"/>
      <c r="K49" s="6"/>
      <c r="L49" s="62"/>
      <c r="M49" s="64"/>
      <c r="N49" s="64"/>
      <c r="O49" s="64"/>
      <c r="P49" s="64"/>
      <c r="Q49" s="64"/>
      <c r="R49" s="64"/>
      <c r="S49" s="65"/>
    </row>
    <row r="50" spans="2:19" ht="15.75" thickBot="1">
      <c r="B50" s="91" t="s">
        <v>96</v>
      </c>
      <c r="C50" s="82">
        <v>8.5</v>
      </c>
      <c r="D50" s="13">
        <v>362.1</v>
      </c>
      <c r="E50" s="82">
        <f t="shared" si="4"/>
        <v>9.36955</v>
      </c>
      <c r="F50" s="13">
        <f t="shared" si="4"/>
        <v>399.14283000000006</v>
      </c>
      <c r="G50" s="37"/>
      <c r="H50" s="37"/>
      <c r="I50" s="28"/>
      <c r="J50" s="6"/>
      <c r="L50" s="63"/>
      <c r="M50" s="66"/>
      <c r="N50" s="67"/>
      <c r="O50" s="67"/>
      <c r="P50" s="67"/>
      <c r="Q50" s="67"/>
      <c r="R50" s="67"/>
      <c r="S50" s="68"/>
    </row>
    <row r="51" spans="2:19" ht="15.75" thickBot="1">
      <c r="B51" s="91"/>
      <c r="C51" s="113"/>
      <c r="D51" s="112"/>
      <c r="E51" s="113"/>
      <c r="F51" s="112"/>
      <c r="G51" s="37"/>
      <c r="H51" s="37"/>
      <c r="I51" s="28"/>
      <c r="J51" s="6"/>
      <c r="L51" s="63"/>
      <c r="M51" s="66"/>
      <c r="N51" s="67"/>
      <c r="O51" s="67"/>
      <c r="P51" s="67"/>
      <c r="Q51" s="67"/>
      <c r="R51" s="67"/>
      <c r="S51" s="68"/>
    </row>
    <row r="52" spans="2:19" ht="15.75" thickBot="1">
      <c r="B52" s="33" t="s">
        <v>17</v>
      </c>
      <c r="C52" s="135" t="s">
        <v>18</v>
      </c>
      <c r="D52" s="136"/>
      <c r="E52" s="135" t="s">
        <v>19</v>
      </c>
      <c r="F52" s="136"/>
      <c r="G52" s="37"/>
      <c r="H52" s="37"/>
      <c r="I52" s="28"/>
      <c r="L52" s="63"/>
      <c r="M52" s="67"/>
      <c r="N52" s="66"/>
      <c r="O52" s="67"/>
      <c r="P52" s="67"/>
      <c r="Q52" s="67"/>
      <c r="R52" s="67"/>
      <c r="S52" s="68"/>
    </row>
    <row r="53" spans="2:21" s="28" customFormat="1" ht="15.75">
      <c r="B53" s="91" t="s">
        <v>85</v>
      </c>
      <c r="C53" s="82">
        <v>0.68</v>
      </c>
      <c r="D53" s="13">
        <v>36.71</v>
      </c>
      <c r="E53" s="82">
        <f aca="true" t="shared" si="5" ref="E53:F55">C53/454*1000</f>
        <v>1.497797356828194</v>
      </c>
      <c r="F53" s="13">
        <f t="shared" si="5"/>
        <v>80.85903083700441</v>
      </c>
      <c r="G53" s="32"/>
      <c r="H53" s="29"/>
      <c r="J53" s="6"/>
      <c r="K53" s="44"/>
      <c r="L53" s="57"/>
      <c r="M53" s="57"/>
      <c r="N53" s="78"/>
      <c r="O53" s="79"/>
      <c r="P53" s="79"/>
      <c r="Q53" s="79"/>
      <c r="R53" s="79"/>
      <c r="S53" s="79"/>
      <c r="T53" s="79"/>
      <c r="U53" s="79"/>
    </row>
    <row r="54" spans="2:21" s="28" customFormat="1" ht="15.75">
      <c r="B54" s="91" t="s">
        <v>92</v>
      </c>
      <c r="C54" s="82">
        <v>0.71</v>
      </c>
      <c r="D54" s="90">
        <v>36.77</v>
      </c>
      <c r="E54" s="82">
        <f t="shared" si="5"/>
        <v>1.5638766519823788</v>
      </c>
      <c r="F54" s="13">
        <f t="shared" si="5"/>
        <v>80.99118942731279</v>
      </c>
      <c r="G54" s="29"/>
      <c r="H54" s="29"/>
      <c r="I54" s="6"/>
      <c r="J54" s="6"/>
      <c r="K54" s="57"/>
      <c r="L54" s="44"/>
      <c r="M54" s="57"/>
      <c r="N54" s="79"/>
      <c r="O54" s="78"/>
      <c r="P54" s="79"/>
      <c r="Q54" s="79"/>
      <c r="R54" s="79"/>
      <c r="S54" s="79"/>
      <c r="T54" s="79"/>
      <c r="U54" s="79"/>
    </row>
    <row r="55" spans="2:21" ht="15.75">
      <c r="B55" s="30" t="str">
        <f>B50</f>
        <v>CBOT - Вересень '14</v>
      </c>
      <c r="C55" s="82">
        <v>0.69</v>
      </c>
      <c r="D55" s="90">
        <v>36.86</v>
      </c>
      <c r="E55" s="82">
        <f t="shared" si="5"/>
        <v>1.5198237885462553</v>
      </c>
      <c r="F55" s="13">
        <f t="shared" si="5"/>
        <v>81.18942731277532</v>
      </c>
      <c r="G55" s="29"/>
      <c r="H55" s="29"/>
      <c r="I55" s="6"/>
      <c r="J55" s="103"/>
      <c r="K55" s="104"/>
      <c r="L55" s="104"/>
      <c r="M55" s="104"/>
      <c r="N55" s="104"/>
      <c r="O55" s="104"/>
      <c r="P55" s="104"/>
      <c r="Q55" s="104"/>
      <c r="R55" s="104"/>
      <c r="S55" s="79"/>
      <c r="T55" s="79"/>
      <c r="U55" s="79"/>
    </row>
    <row r="56" spans="2:21" ht="16.5" thickBot="1">
      <c r="B56" s="30"/>
      <c r="C56" s="113"/>
      <c r="D56" s="116"/>
      <c r="E56" s="113"/>
      <c r="F56" s="112"/>
      <c r="G56" s="29"/>
      <c r="H56" s="29"/>
      <c r="I56" s="6"/>
      <c r="J56" s="103"/>
      <c r="K56" s="104"/>
      <c r="L56" s="104"/>
      <c r="M56" s="104"/>
      <c r="N56" s="104"/>
      <c r="O56" s="104"/>
      <c r="P56" s="104"/>
      <c r="Q56" s="104"/>
      <c r="R56" s="104"/>
      <c r="S56" s="79"/>
      <c r="T56" s="79"/>
      <c r="U56" s="79"/>
    </row>
    <row r="57" spans="2:21" ht="16.5" thickBot="1">
      <c r="B57" s="33" t="s">
        <v>20</v>
      </c>
      <c r="C57" s="135" t="s">
        <v>21</v>
      </c>
      <c r="D57" s="136"/>
      <c r="E57" s="135" t="s">
        <v>6</v>
      </c>
      <c r="F57" s="136"/>
      <c r="G57" s="29"/>
      <c r="H57" s="29"/>
      <c r="I57" s="6"/>
      <c r="J57" s="104"/>
      <c r="K57" s="83"/>
      <c r="L57" s="84"/>
      <c r="M57" s="84"/>
      <c r="N57" s="84"/>
      <c r="O57" s="84"/>
      <c r="P57" s="84"/>
      <c r="Q57" s="84"/>
      <c r="R57" s="84"/>
      <c r="S57" s="87"/>
      <c r="T57" s="87"/>
      <c r="U57" s="88"/>
    </row>
    <row r="58" spans="2:24" s="6" customFormat="1" ht="15.75">
      <c r="B58" s="91" t="s">
        <v>82</v>
      </c>
      <c r="C58" s="127">
        <v>0.1</v>
      </c>
      <c r="D58" s="14">
        <v>14.5</v>
      </c>
      <c r="E58" s="127">
        <f aca="true" t="shared" si="6" ref="E58:F60">C58*22.0462</f>
        <v>2.20462</v>
      </c>
      <c r="F58" s="13">
        <f t="shared" si="6"/>
        <v>319.6699</v>
      </c>
      <c r="G58" s="32"/>
      <c r="H58" s="29"/>
      <c r="I58" s="103"/>
      <c r="J58" s="104"/>
      <c r="K58" s="104"/>
      <c r="L58" s="104"/>
      <c r="M58" s="104"/>
      <c r="N58" s="104"/>
      <c r="O58" s="104"/>
      <c r="P58" s="104"/>
      <c r="Q58" s="104"/>
      <c r="R58" s="84"/>
      <c r="S58" s="84"/>
      <c r="T58" s="84"/>
      <c r="U58" s="84"/>
      <c r="V58" s="84"/>
      <c r="W58" s="84"/>
      <c r="X58" s="84"/>
    </row>
    <row r="59" spans="2:24" s="6" customFormat="1" ht="15.75">
      <c r="B59" s="91" t="s">
        <v>90</v>
      </c>
      <c r="C59" s="127">
        <v>0.25</v>
      </c>
      <c r="D59" s="14">
        <v>13.205</v>
      </c>
      <c r="E59" s="127">
        <f t="shared" si="6"/>
        <v>5.51155</v>
      </c>
      <c r="F59" s="13">
        <f t="shared" si="6"/>
        <v>291.120071</v>
      </c>
      <c r="G59" s="29"/>
      <c r="H59" s="29"/>
      <c r="I59" s="104"/>
      <c r="J59" s="83"/>
      <c r="K59" s="84"/>
      <c r="L59" s="84"/>
      <c r="M59" s="84"/>
      <c r="N59" s="84"/>
      <c r="O59" s="84"/>
      <c r="P59" s="84"/>
      <c r="Q59" s="84"/>
      <c r="R59" s="84"/>
      <c r="S59" s="92"/>
      <c r="T59" s="92"/>
      <c r="U59" s="92"/>
      <c r="V59" s="92"/>
      <c r="W59" s="84"/>
      <c r="X59" s="84"/>
    </row>
    <row r="60" spans="2:24" ht="15.75">
      <c r="B60" s="91" t="s">
        <v>104</v>
      </c>
      <c r="C60" s="127">
        <v>0.235</v>
      </c>
      <c r="D60" s="14">
        <v>13.44</v>
      </c>
      <c r="E60" s="127">
        <f t="shared" si="6"/>
        <v>5.180857</v>
      </c>
      <c r="F60" s="13">
        <f t="shared" si="6"/>
        <v>296.300928</v>
      </c>
      <c r="G60" s="29"/>
      <c r="H60" s="29"/>
      <c r="I60" s="104"/>
      <c r="J60" s="84"/>
      <c r="K60" s="83"/>
      <c r="L60" s="84"/>
      <c r="M60" s="84"/>
      <c r="N60" s="84"/>
      <c r="O60" s="84"/>
      <c r="P60" s="84"/>
      <c r="Q60" s="84"/>
      <c r="R60" s="104"/>
      <c r="S60" s="97"/>
      <c r="T60" s="97"/>
      <c r="U60" s="97"/>
      <c r="V60" s="92"/>
      <c r="W60" s="84"/>
      <c r="X60" s="84"/>
    </row>
    <row r="61" spans="2:24" ht="15.75">
      <c r="B61" s="91"/>
      <c r="C61" s="117"/>
      <c r="D61" s="118"/>
      <c r="E61" s="117"/>
      <c r="F61" s="118"/>
      <c r="G61" s="29"/>
      <c r="H61" s="29"/>
      <c r="I61" s="104"/>
      <c r="J61" s="84"/>
      <c r="K61" s="83"/>
      <c r="L61" s="84"/>
      <c r="M61" s="84"/>
      <c r="N61" s="84"/>
      <c r="O61" s="84"/>
      <c r="P61" s="84"/>
      <c r="Q61" s="84"/>
      <c r="R61" s="104"/>
      <c r="S61" s="97"/>
      <c r="T61" s="97"/>
      <c r="U61" s="97"/>
      <c r="V61" s="92"/>
      <c r="W61" s="84"/>
      <c r="X61" s="84"/>
    </row>
    <row r="62" spans="2:25" ht="15.75" customHeight="1">
      <c r="B62" s="33" t="s">
        <v>22</v>
      </c>
      <c r="C62" s="135" t="s">
        <v>23</v>
      </c>
      <c r="D62" s="136"/>
      <c r="E62" s="135" t="s">
        <v>24</v>
      </c>
      <c r="F62" s="136"/>
      <c r="H62" s="29"/>
      <c r="I62" s="103"/>
      <c r="J62" s="104"/>
      <c r="K62" s="104"/>
      <c r="L62" s="104"/>
      <c r="M62" s="104"/>
      <c r="N62" s="104"/>
      <c r="O62" s="104"/>
      <c r="P62" s="104"/>
      <c r="Q62" s="104"/>
      <c r="R62" s="84"/>
      <c r="S62" s="97"/>
      <c r="T62" s="97"/>
      <c r="U62" s="97"/>
      <c r="V62" s="92"/>
      <c r="W62" s="84"/>
      <c r="X62" s="84"/>
      <c r="Y62" s="61"/>
    </row>
    <row r="63" spans="2:25" s="6" customFormat="1" ht="15.75" customHeight="1">
      <c r="B63" s="91" t="s">
        <v>92</v>
      </c>
      <c r="C63" s="127">
        <v>0.018</v>
      </c>
      <c r="D63" s="53">
        <v>2.107</v>
      </c>
      <c r="E63" s="127">
        <f aca="true" t="shared" si="7" ref="E63:F65">C63/3.785</f>
        <v>0.0047556142668428</v>
      </c>
      <c r="F63" s="13">
        <f t="shared" si="7"/>
        <v>0.55667107001321</v>
      </c>
      <c r="G63" s="32"/>
      <c r="H63" s="29"/>
      <c r="I63" s="103"/>
      <c r="J63" s="104"/>
      <c r="K63" s="104"/>
      <c r="L63" s="104"/>
      <c r="M63" s="104"/>
      <c r="N63" s="104"/>
      <c r="O63" s="104"/>
      <c r="P63" s="104"/>
      <c r="Q63" s="104"/>
      <c r="R63" s="104"/>
      <c r="S63" s="97"/>
      <c r="T63" s="97"/>
      <c r="U63" s="97"/>
      <c r="V63" s="92"/>
      <c r="W63" s="84"/>
      <c r="X63" s="84"/>
      <c r="Y63" s="60"/>
    </row>
    <row r="64" spans="2:25" s="6" customFormat="1" ht="16.5" customHeight="1">
      <c r="B64" s="91" t="s">
        <v>96</v>
      </c>
      <c r="C64" s="127" t="s">
        <v>113</v>
      </c>
      <c r="D64" s="74">
        <v>2.01</v>
      </c>
      <c r="E64" s="127" t="e">
        <f t="shared" si="7"/>
        <v>#VALUE!</v>
      </c>
      <c r="F64" s="13">
        <f t="shared" si="7"/>
        <v>0.5310435931307793</v>
      </c>
      <c r="G64" s="29"/>
      <c r="H64" s="29"/>
      <c r="I64" s="104"/>
      <c r="J64" s="83"/>
      <c r="K64" s="84"/>
      <c r="L64" s="84"/>
      <c r="M64" s="84"/>
      <c r="N64" s="84"/>
      <c r="O64" s="84"/>
      <c r="P64" s="84"/>
      <c r="Q64" s="84"/>
      <c r="R64" s="84"/>
      <c r="S64" s="97"/>
      <c r="T64" s="97"/>
      <c r="U64" s="97"/>
      <c r="V64" s="95"/>
      <c r="W64" s="84"/>
      <c r="X64" s="84"/>
      <c r="Y64" s="60"/>
    </row>
    <row r="65" spans="2:25" s="6" customFormat="1" ht="16.5" customHeight="1">
      <c r="B65" s="91" t="s">
        <v>107</v>
      </c>
      <c r="C65" s="127">
        <v>0.013</v>
      </c>
      <c r="D65" s="74">
        <v>1.923</v>
      </c>
      <c r="E65" s="127">
        <f t="shared" si="7"/>
        <v>0.0034346103038309112</v>
      </c>
      <c r="F65" s="13">
        <f t="shared" si="7"/>
        <v>0.5080581241743725</v>
      </c>
      <c r="G65" s="29"/>
      <c r="H65" s="29"/>
      <c r="I65" s="104"/>
      <c r="J65" s="84"/>
      <c r="K65" s="83"/>
      <c r="L65" s="84"/>
      <c r="M65" s="84"/>
      <c r="N65" s="84"/>
      <c r="O65" s="84"/>
      <c r="P65" s="84"/>
      <c r="Q65" s="84"/>
      <c r="R65" s="84"/>
      <c r="S65" s="97"/>
      <c r="T65" s="97"/>
      <c r="U65" s="97"/>
      <c r="V65" s="95"/>
      <c r="W65" s="84"/>
      <c r="X65" s="84"/>
      <c r="Y65" s="60"/>
    </row>
    <row r="66" spans="2:25" ht="15.75">
      <c r="B66" s="30"/>
      <c r="C66" s="80"/>
      <c r="D66" s="5"/>
      <c r="E66" s="16"/>
      <c r="F66" s="5"/>
      <c r="G66" s="29"/>
      <c r="H66" s="29"/>
      <c r="I66" s="104"/>
      <c r="J66" s="84"/>
      <c r="K66" s="84"/>
      <c r="L66" s="83"/>
      <c r="M66" s="84"/>
      <c r="N66" s="84"/>
      <c r="O66" s="84"/>
      <c r="P66" s="84"/>
      <c r="Q66" s="84"/>
      <c r="R66" s="84"/>
      <c r="S66" s="104"/>
      <c r="U66" s="97"/>
      <c r="V66" s="92"/>
      <c r="W66" s="83"/>
      <c r="X66" s="84"/>
      <c r="Y66" s="61"/>
    </row>
    <row r="67" spans="2:25" ht="15.75" customHeight="1">
      <c r="B67" s="33" t="s">
        <v>25</v>
      </c>
      <c r="C67" s="135" t="s">
        <v>26</v>
      </c>
      <c r="D67" s="136"/>
      <c r="E67" s="135" t="s">
        <v>27</v>
      </c>
      <c r="F67" s="136"/>
      <c r="G67" s="38"/>
      <c r="H67" s="29"/>
      <c r="I67" s="104"/>
      <c r="J67" s="84"/>
      <c r="K67" s="84"/>
      <c r="L67" s="84"/>
      <c r="M67" s="83"/>
      <c r="N67" s="84"/>
      <c r="O67" s="84"/>
      <c r="P67" s="84"/>
      <c r="Q67" s="84"/>
      <c r="R67" s="84"/>
      <c r="S67" s="84"/>
      <c r="U67" s="97"/>
      <c r="V67" s="92"/>
      <c r="W67" s="84"/>
      <c r="X67" s="83"/>
      <c r="Y67" s="61"/>
    </row>
    <row r="68" spans="2:25" s="6" customFormat="1" ht="15.75">
      <c r="B68" s="86" t="s">
        <v>95</v>
      </c>
      <c r="C68" s="128">
        <v>0</v>
      </c>
      <c r="D68" s="89">
        <v>1.84</v>
      </c>
      <c r="E68" s="128">
        <f aca="true" t="shared" si="8" ref="E68:F70">C68/454*1000</f>
        <v>0</v>
      </c>
      <c r="F68" s="55">
        <f t="shared" si="8"/>
        <v>4.0528634361233475</v>
      </c>
      <c r="G68" s="29"/>
      <c r="H68" s="29"/>
      <c r="I68" s="104"/>
      <c r="J68" s="84"/>
      <c r="K68" s="84"/>
      <c r="L68" s="84"/>
      <c r="M68" s="84"/>
      <c r="N68" s="83"/>
      <c r="O68" s="84"/>
      <c r="P68" s="84"/>
      <c r="Q68" s="84"/>
      <c r="R68" s="84"/>
      <c r="S68" s="84"/>
      <c r="T68" s="84"/>
      <c r="U68" s="97"/>
      <c r="V68" s="92"/>
      <c r="W68" s="92"/>
      <c r="X68" s="92"/>
      <c r="Y68" s="60"/>
    </row>
    <row r="69" spans="2:25" s="6" customFormat="1" ht="16.5" customHeight="1">
      <c r="B69" s="86" t="s">
        <v>108</v>
      </c>
      <c r="C69" s="126">
        <v>0.85</v>
      </c>
      <c r="D69" s="89">
        <v>1.77</v>
      </c>
      <c r="E69" s="126">
        <f>C69/454*1000</f>
        <v>1.8722466960352422</v>
      </c>
      <c r="F69" s="55">
        <f t="shared" si="8"/>
        <v>3.8986784140969166</v>
      </c>
      <c r="G69" s="29"/>
      <c r="H69" s="29"/>
      <c r="I69" s="104"/>
      <c r="J69" s="84"/>
      <c r="K69" s="84"/>
      <c r="L69" s="84"/>
      <c r="M69" s="84"/>
      <c r="N69" s="84"/>
      <c r="O69" s="83"/>
      <c r="P69" s="84"/>
      <c r="Q69" s="84"/>
      <c r="R69" s="84"/>
      <c r="S69" s="84"/>
      <c r="T69" s="84"/>
      <c r="U69" s="97"/>
      <c r="V69" s="92"/>
      <c r="W69" s="92"/>
      <c r="X69" s="92"/>
      <c r="Y69" s="60"/>
    </row>
    <row r="70" spans="2:25" s="6" customFormat="1" ht="15.75">
      <c r="B70" s="86" t="s">
        <v>109</v>
      </c>
      <c r="C70" s="126">
        <v>1.975</v>
      </c>
      <c r="D70" s="89">
        <v>1.69975</v>
      </c>
      <c r="E70" s="126">
        <f t="shared" si="8"/>
        <v>4.350220264317181</v>
      </c>
      <c r="F70" s="55">
        <f t="shared" si="8"/>
        <v>3.7439427312775333</v>
      </c>
      <c r="G70" s="32"/>
      <c r="H70" s="29"/>
      <c r="I70" s="104"/>
      <c r="J70" s="84"/>
      <c r="K70" s="84"/>
      <c r="L70" s="84"/>
      <c r="M70" s="84"/>
      <c r="N70" s="84"/>
      <c r="O70" s="84"/>
      <c r="P70" s="83"/>
      <c r="Q70" s="84"/>
      <c r="R70" s="84"/>
      <c r="S70" s="84"/>
      <c r="T70" s="84"/>
      <c r="U70" s="97"/>
      <c r="V70" s="95"/>
      <c r="W70" s="84"/>
      <c r="X70" s="92"/>
      <c r="Y70" s="60"/>
    </row>
    <row r="71" spans="2:25" s="6" customFormat="1" ht="15.75" customHeight="1">
      <c r="B71" s="86"/>
      <c r="C71" s="16"/>
      <c r="D71" s="14"/>
      <c r="E71" s="99"/>
      <c r="F71" s="14"/>
      <c r="G71" s="29"/>
      <c r="H71" s="29"/>
      <c r="I71" s="104"/>
      <c r="J71" s="84"/>
      <c r="K71" s="84"/>
      <c r="L71" s="84"/>
      <c r="M71" s="84"/>
      <c r="N71" s="84"/>
      <c r="O71" s="84"/>
      <c r="P71" s="84"/>
      <c r="Q71" s="83"/>
      <c r="R71" s="84"/>
      <c r="S71" s="84"/>
      <c r="T71" s="84"/>
      <c r="U71" s="97"/>
      <c r="V71" s="92"/>
      <c r="W71" s="84"/>
      <c r="X71" s="92"/>
      <c r="Y71" s="60"/>
    </row>
    <row r="72" spans="2:25" ht="15.75">
      <c r="B72" s="33" t="s">
        <v>28</v>
      </c>
      <c r="C72" s="146" t="s">
        <v>26</v>
      </c>
      <c r="D72" s="146"/>
      <c r="E72" s="135" t="s">
        <v>29</v>
      </c>
      <c r="F72" s="136"/>
      <c r="G72" s="29"/>
      <c r="H72" s="29"/>
      <c r="I72" s="104"/>
      <c r="J72" s="84"/>
      <c r="K72" s="84"/>
      <c r="L72" s="84"/>
      <c r="M72" s="84"/>
      <c r="N72" s="84"/>
      <c r="O72" s="84"/>
      <c r="P72" s="83"/>
      <c r="Q72" s="84"/>
      <c r="R72" s="83"/>
      <c r="S72" s="84"/>
      <c r="T72" s="84"/>
      <c r="U72" s="97"/>
      <c r="V72" s="92"/>
      <c r="W72" s="84"/>
      <c r="X72" s="92"/>
      <c r="Y72" s="61"/>
    </row>
    <row r="73" spans="2:25" s="6" customFormat="1" ht="15.75" customHeight="1">
      <c r="B73" s="85" t="s">
        <v>81</v>
      </c>
      <c r="C73" s="15"/>
      <c r="D73" s="24"/>
      <c r="E73" s="82">
        <v>1.15</v>
      </c>
      <c r="F73" s="90">
        <v>448.3</v>
      </c>
      <c r="G73" s="58"/>
      <c r="H73" s="29"/>
      <c r="I73" s="104"/>
      <c r="J73" s="84"/>
      <c r="K73" s="84"/>
      <c r="L73" s="84"/>
      <c r="M73" s="84"/>
      <c r="N73" s="84"/>
      <c r="O73" s="84"/>
      <c r="P73" s="84"/>
      <c r="Q73" s="83"/>
      <c r="R73" s="84"/>
      <c r="S73" s="83"/>
      <c r="T73" s="84"/>
      <c r="U73" s="97"/>
      <c r="V73" s="92"/>
      <c r="W73" s="84"/>
      <c r="X73" s="95"/>
      <c r="Y73" s="60"/>
    </row>
    <row r="74" spans="2:24" s="6" customFormat="1" ht="15.75" customHeight="1">
      <c r="B74" s="85" t="s">
        <v>87</v>
      </c>
      <c r="C74" s="73"/>
      <c r="D74" s="24"/>
      <c r="E74" s="82">
        <v>1.05</v>
      </c>
      <c r="F74" s="90">
        <v>454.3</v>
      </c>
      <c r="G74" s="58"/>
      <c r="H74" s="29"/>
      <c r="I74" s="110"/>
      <c r="J74"/>
      <c r="K74"/>
      <c r="L74"/>
      <c r="M74"/>
      <c r="N74"/>
      <c r="O74"/>
      <c r="P74"/>
      <c r="Q74"/>
      <c r="R74" s="84"/>
      <c r="S74" s="84"/>
      <c r="T74" s="103"/>
      <c r="U74" s="97"/>
      <c r="V74" s="92"/>
      <c r="W74" s="84"/>
      <c r="X74" s="84"/>
    </row>
    <row r="75" spans="2:24" s="6" customFormat="1" ht="15.75">
      <c r="B75" s="85" t="s">
        <v>88</v>
      </c>
      <c r="C75" s="94">
        <v>0.0022</v>
      </c>
      <c r="D75" s="125">
        <v>0.1707</v>
      </c>
      <c r="E75" s="94">
        <f>C75/454*1000000</f>
        <v>4.845814977973569</v>
      </c>
      <c r="F75" s="90">
        <v>482.3</v>
      </c>
      <c r="G75" s="32"/>
      <c r="H75" s="29"/>
      <c r="I75" s="110"/>
      <c r="J75"/>
      <c r="K75"/>
      <c r="L75"/>
      <c r="M75"/>
      <c r="N75"/>
      <c r="O75"/>
      <c r="P75"/>
      <c r="Q75"/>
      <c r="R75" s="84"/>
      <c r="S75" s="96"/>
      <c r="T75" s="97"/>
      <c r="U75" s="97"/>
      <c r="V75" s="92"/>
      <c r="W75" s="83"/>
      <c r="X75" s="84"/>
    </row>
    <row r="76" spans="2:24" s="6" customFormat="1" ht="15.75">
      <c r="B76" s="85" t="s">
        <v>110</v>
      </c>
      <c r="C76" s="94">
        <v>0.0009</v>
      </c>
      <c r="D76" s="125">
        <v>0.1886</v>
      </c>
      <c r="E76" s="94">
        <f>C76/454*1000000</f>
        <v>1.9823788546255507</v>
      </c>
      <c r="F76" s="90">
        <f>D76/454*1000000</f>
        <v>415.41850220264314</v>
      </c>
      <c r="G76" s="39"/>
      <c r="H76" s="39"/>
      <c r="I76" s="25"/>
      <c r="J76" s="104"/>
      <c r="K76" s="84"/>
      <c r="L76" s="84"/>
      <c r="M76" s="84"/>
      <c r="N76" s="84"/>
      <c r="O76" s="83"/>
      <c r="P76" s="84"/>
      <c r="Q76" s="84"/>
      <c r="R76" s="84"/>
      <c r="S76" s="97"/>
      <c r="T76" s="96"/>
      <c r="U76" s="97"/>
      <c r="V76" s="92"/>
      <c r="W76" s="84"/>
      <c r="X76" s="83"/>
    </row>
    <row r="77" spans="2:24" s="6" customFormat="1" ht="16.5" thickBot="1">
      <c r="B77" s="30"/>
      <c r="C77" s="94"/>
      <c r="D77" s="14"/>
      <c r="E77" s="94"/>
      <c r="F77" s="14"/>
      <c r="G77" s="29"/>
      <c r="H77" s="29"/>
      <c r="J77" s="104"/>
      <c r="K77" s="84"/>
      <c r="L77" s="84"/>
      <c r="M77" s="84"/>
      <c r="N77" s="84"/>
      <c r="O77" s="84"/>
      <c r="P77" s="83"/>
      <c r="Q77" s="84"/>
      <c r="R77" s="84"/>
      <c r="S77" s="97"/>
      <c r="T77" s="97"/>
      <c r="U77" s="96"/>
      <c r="V77" s="98"/>
      <c r="W77" s="57"/>
      <c r="X77" s="68"/>
    </row>
    <row r="78" spans="2:24" s="6" customFormat="1" ht="15.75" customHeight="1" thickBot="1">
      <c r="B78" s="17"/>
      <c r="C78" s="26"/>
      <c r="D78" s="18"/>
      <c r="E78" s="18"/>
      <c r="F78" s="18"/>
      <c r="J78" s="104"/>
      <c r="K78" s="84"/>
      <c r="L78" s="84"/>
      <c r="M78" s="84"/>
      <c r="N78" s="84"/>
      <c r="O78" s="84"/>
      <c r="P78" s="84"/>
      <c r="Q78" s="83"/>
      <c r="R78" s="84"/>
      <c r="S78" s="96"/>
      <c r="T78" s="97"/>
      <c r="U78" s="95"/>
      <c r="V78" s="100"/>
      <c r="W78" s="57"/>
      <c r="X78" s="68"/>
    </row>
    <row r="79" spans="2:24" s="6" customFormat="1" ht="15.75" customHeight="1" thickBot="1">
      <c r="B79" s="17"/>
      <c r="C79" s="26"/>
      <c r="D79" s="18"/>
      <c r="E79" s="18"/>
      <c r="F79" s="18"/>
      <c r="J79" s="104"/>
      <c r="K79" s="84"/>
      <c r="L79" s="84"/>
      <c r="M79" s="84"/>
      <c r="N79" s="84"/>
      <c r="O79" s="84"/>
      <c r="P79" s="84"/>
      <c r="Q79" s="84"/>
      <c r="R79" s="83"/>
      <c r="S79" s="97"/>
      <c r="T79" s="96"/>
      <c r="U79" s="98"/>
      <c r="V79" s="101"/>
      <c r="W79" s="57"/>
      <c r="X79" s="68"/>
    </row>
    <row r="80" spans="2:24" s="6" customFormat="1" ht="15.75" customHeight="1" thickBot="1">
      <c r="B80" s="22" t="s">
        <v>30</v>
      </c>
      <c r="C80" s="26"/>
      <c r="D80" s="18"/>
      <c r="E80" s="18"/>
      <c r="F80" s="18"/>
      <c r="J80" s="110"/>
      <c r="K80"/>
      <c r="L80"/>
      <c r="M80"/>
      <c r="N80"/>
      <c r="O80"/>
      <c r="P80"/>
      <c r="Q80"/>
      <c r="R80"/>
      <c r="S80" s="93"/>
      <c r="T80" s="102"/>
      <c r="U80" s="98"/>
      <c r="V80" s="75"/>
      <c r="W80" s="57"/>
      <c r="X80" s="68"/>
    </row>
    <row r="81" spans="2:24" s="6" customFormat="1" ht="16.5" customHeight="1" thickBot="1">
      <c r="B81" s="19"/>
      <c r="C81" s="19"/>
      <c r="D81" s="56" t="s">
        <v>31</v>
      </c>
      <c r="E81" s="56" t="s">
        <v>32</v>
      </c>
      <c r="F81" s="56" t="s">
        <v>33</v>
      </c>
      <c r="G81" s="56" t="s">
        <v>34</v>
      </c>
      <c r="H81" s="56" t="s">
        <v>35</v>
      </c>
      <c r="I81" s="56" t="s">
        <v>36</v>
      </c>
      <c r="J81" s="56" t="s">
        <v>37</v>
      </c>
      <c r="K81" s="56" t="s">
        <v>38</v>
      </c>
      <c r="L81" s="63"/>
      <c r="M81" s="57"/>
      <c r="N81" s="72"/>
      <c r="O81" s="72"/>
      <c r="P81" s="72"/>
      <c r="Q81" s="72"/>
      <c r="R81" s="72"/>
      <c r="S81" s="71"/>
      <c r="T81" s="72"/>
      <c r="U81" s="72"/>
      <c r="V81" s="75"/>
      <c r="W81" s="57"/>
      <c r="X81" s="68"/>
    </row>
    <row r="82" spans="2:24" s="6" customFormat="1" ht="12.75" customHeight="1" thickBot="1">
      <c r="B82" s="21"/>
      <c r="C82" s="21" t="s">
        <v>39</v>
      </c>
      <c r="D82" s="105" t="s">
        <v>94</v>
      </c>
      <c r="E82" s="106">
        <v>1.3628</v>
      </c>
      <c r="F82" s="106">
        <v>0.0098</v>
      </c>
      <c r="G82" s="106">
        <v>1.7141</v>
      </c>
      <c r="H82" s="106">
        <v>1.1213</v>
      </c>
      <c r="I82" s="106">
        <v>0.937</v>
      </c>
      <c r="J82" s="106">
        <v>0.9405</v>
      </c>
      <c r="K82" s="106">
        <v>0.129</v>
      </c>
      <c r="L82" s="57"/>
      <c r="M82" s="57"/>
      <c r="N82" s="72"/>
      <c r="O82" s="72"/>
      <c r="P82" s="72"/>
      <c r="Q82" s="72"/>
      <c r="R82" s="72"/>
      <c r="S82" s="72"/>
      <c r="T82" s="71"/>
      <c r="U82" s="72"/>
      <c r="V82" s="76"/>
      <c r="W82" s="57"/>
      <c r="X82" s="70"/>
    </row>
    <row r="83" spans="2:23" s="6" customFormat="1" ht="16.5" customHeight="1">
      <c r="B83" s="20"/>
      <c r="C83" s="20" t="s">
        <v>40</v>
      </c>
      <c r="D83" s="107">
        <v>0.7338</v>
      </c>
      <c r="E83" s="107" t="s">
        <v>94</v>
      </c>
      <c r="F83" s="107">
        <v>0.0072</v>
      </c>
      <c r="G83" s="107">
        <v>1.2578</v>
      </c>
      <c r="H83" s="107">
        <v>0.8228</v>
      </c>
      <c r="I83" s="107">
        <v>0.6875</v>
      </c>
      <c r="J83" s="107">
        <v>0.6901</v>
      </c>
      <c r="K83" s="107">
        <v>0.0947</v>
      </c>
      <c r="L83" s="44"/>
      <c r="M83" s="57"/>
      <c r="N83" s="72"/>
      <c r="O83" s="72"/>
      <c r="P83" s="72"/>
      <c r="Q83" s="72"/>
      <c r="R83" s="72"/>
      <c r="S83" s="72"/>
      <c r="T83" s="72"/>
      <c r="U83" s="71"/>
      <c r="V83" s="57"/>
      <c r="W83" s="44"/>
    </row>
    <row r="84" spans="2:23" s="6" customFormat="1" ht="15.75" customHeight="1" thickBot="1">
      <c r="B84" s="21"/>
      <c r="C84" s="21" t="s">
        <v>41</v>
      </c>
      <c r="D84" s="106">
        <v>101.6</v>
      </c>
      <c r="E84" s="106">
        <v>138.45</v>
      </c>
      <c r="F84" s="106" t="s">
        <v>94</v>
      </c>
      <c r="G84" s="106">
        <v>174.139</v>
      </c>
      <c r="H84" s="106">
        <v>113.921</v>
      </c>
      <c r="I84" s="106">
        <v>95.192</v>
      </c>
      <c r="J84" s="106">
        <v>95.55</v>
      </c>
      <c r="K84" s="106">
        <v>13.1088</v>
      </c>
      <c r="L84" s="57"/>
      <c r="M84" s="71"/>
      <c r="N84" s="72"/>
      <c r="O84" s="72"/>
      <c r="P84" s="72"/>
      <c r="Q84" s="72"/>
      <c r="R84" s="72"/>
      <c r="S84" s="72"/>
      <c r="T84" s="72"/>
      <c r="U84" s="67"/>
      <c r="V84" s="68"/>
      <c r="W84" s="57"/>
    </row>
    <row r="85" spans="2:23" s="6" customFormat="1" ht="16.5" thickBot="1">
      <c r="B85" s="20"/>
      <c r="C85" s="20" t="s">
        <v>42</v>
      </c>
      <c r="D85" s="107">
        <v>0.5834</v>
      </c>
      <c r="E85" s="107">
        <v>0.7951</v>
      </c>
      <c r="F85" s="107">
        <v>0.0057</v>
      </c>
      <c r="G85" s="107" t="s">
        <v>94</v>
      </c>
      <c r="H85" s="107">
        <v>0.6542</v>
      </c>
      <c r="I85" s="107">
        <v>0.5466</v>
      </c>
      <c r="J85" s="107">
        <v>0.5487</v>
      </c>
      <c r="K85" s="107">
        <v>0.0753</v>
      </c>
      <c r="L85" s="57"/>
      <c r="M85" s="72"/>
      <c r="N85" s="71"/>
      <c r="O85" s="72"/>
      <c r="P85" s="72"/>
      <c r="Q85" s="72"/>
      <c r="R85" s="72"/>
      <c r="S85" s="72"/>
      <c r="T85" s="72"/>
      <c r="U85" s="67"/>
      <c r="V85" s="68"/>
      <c r="W85" s="57"/>
    </row>
    <row r="86" spans="2:23" s="6" customFormat="1" ht="16.5" thickBot="1">
      <c r="B86" s="21"/>
      <c r="C86" s="21" t="s">
        <v>43</v>
      </c>
      <c r="D86" s="106">
        <v>0.8919</v>
      </c>
      <c r="E86" s="106">
        <v>1.2154</v>
      </c>
      <c r="F86" s="106">
        <v>0.0088</v>
      </c>
      <c r="G86" s="106">
        <v>1.5286</v>
      </c>
      <c r="H86" s="106" t="s">
        <v>94</v>
      </c>
      <c r="I86" s="106">
        <v>0.8356</v>
      </c>
      <c r="J86" s="106">
        <v>0.8388</v>
      </c>
      <c r="K86" s="106">
        <v>0.1151</v>
      </c>
      <c r="L86" s="57"/>
      <c r="M86" s="72"/>
      <c r="N86" s="72"/>
      <c r="O86" s="71"/>
      <c r="P86" s="72"/>
      <c r="Q86" s="72"/>
      <c r="R86" s="72"/>
      <c r="S86" s="72"/>
      <c r="T86" s="72"/>
      <c r="U86" s="66"/>
      <c r="V86" s="68"/>
      <c r="W86" s="44"/>
    </row>
    <row r="87" spans="2:23" s="6" customFormat="1" ht="16.5" thickBot="1">
      <c r="B87" s="20"/>
      <c r="C87" s="20" t="s">
        <v>44</v>
      </c>
      <c r="D87" s="107">
        <v>1.0673</v>
      </c>
      <c r="E87" s="107">
        <v>1.4545</v>
      </c>
      <c r="F87" s="107">
        <v>0.0105</v>
      </c>
      <c r="G87" s="107">
        <v>1.8294</v>
      </c>
      <c r="H87" s="107">
        <v>1.1968</v>
      </c>
      <c r="I87" s="107" t="s">
        <v>94</v>
      </c>
      <c r="J87" s="107">
        <v>1.0038</v>
      </c>
      <c r="K87" s="107">
        <v>0.1377</v>
      </c>
      <c r="L87" s="57"/>
      <c r="M87" s="72"/>
      <c r="N87" s="72"/>
      <c r="O87" s="72"/>
      <c r="P87" s="71"/>
      <c r="Q87" s="72"/>
      <c r="R87" s="72"/>
      <c r="S87" s="72"/>
      <c r="T87" s="72"/>
      <c r="U87" s="67"/>
      <c r="V87" s="70"/>
      <c r="W87" s="57"/>
    </row>
    <row r="88" spans="2:23" s="6" customFormat="1" ht="15.75">
      <c r="B88" s="21"/>
      <c r="C88" s="21" t="s">
        <v>45</v>
      </c>
      <c r="D88" s="106">
        <v>1.0633</v>
      </c>
      <c r="E88" s="106">
        <v>1.449</v>
      </c>
      <c r="F88" s="106">
        <v>0.0105</v>
      </c>
      <c r="G88" s="106">
        <v>1.8226</v>
      </c>
      <c r="H88" s="106">
        <v>1.1922</v>
      </c>
      <c r="I88" s="106">
        <v>0.9963</v>
      </c>
      <c r="J88" s="106" t="s">
        <v>94</v>
      </c>
      <c r="K88" s="106">
        <v>0.1372</v>
      </c>
      <c r="L88" s="57"/>
      <c r="M88" s="72"/>
      <c r="N88" s="72"/>
      <c r="O88" s="72"/>
      <c r="P88" s="72"/>
      <c r="Q88" s="71"/>
      <c r="R88" s="72"/>
      <c r="S88" s="72"/>
      <c r="T88" s="72"/>
      <c r="U88" s="57"/>
      <c r="V88" s="44"/>
      <c r="W88" s="57"/>
    </row>
    <row r="89" spans="2:23" s="6" customFormat="1" ht="15.75">
      <c r="B89" s="20"/>
      <c r="C89" s="20" t="s">
        <v>46</v>
      </c>
      <c r="D89" s="107">
        <v>7.7502</v>
      </c>
      <c r="E89" s="107">
        <v>10.5617</v>
      </c>
      <c r="F89" s="107">
        <v>0.0763</v>
      </c>
      <c r="G89" s="107">
        <v>13.284</v>
      </c>
      <c r="H89" s="107">
        <v>8.6902</v>
      </c>
      <c r="I89" s="107">
        <v>7.2618</v>
      </c>
      <c r="J89" s="107">
        <v>7.2889</v>
      </c>
      <c r="K89" s="107" t="s">
        <v>106</v>
      </c>
      <c r="L89" s="57"/>
      <c r="M89" s="72"/>
      <c r="N89" s="72"/>
      <c r="O89" s="72"/>
      <c r="P89" s="72"/>
      <c r="Q89" s="72"/>
      <c r="R89" s="71"/>
      <c r="S89" s="72"/>
      <c r="T89" s="72"/>
      <c r="U89" s="44"/>
      <c r="V89" s="57"/>
      <c r="W89" s="44"/>
    </row>
    <row r="90" spans="2:21" ht="16.5" thickBot="1">
      <c r="B90" s="8"/>
      <c r="C90" s="9"/>
      <c r="D90" s="9"/>
      <c r="E90" s="9"/>
      <c r="F90" s="9"/>
      <c r="L90" s="57"/>
      <c r="M90" s="72"/>
      <c r="N90" s="72"/>
      <c r="O90" s="72"/>
      <c r="P90" s="72"/>
      <c r="Q90" s="72"/>
      <c r="R90" s="72"/>
      <c r="S90" s="71"/>
      <c r="T90" s="72"/>
      <c r="U90" s="68"/>
    </row>
    <row r="91" spans="2:21" ht="16.5" customHeight="1" thickBot="1">
      <c r="B91" s="10" t="s">
        <v>47</v>
      </c>
      <c r="E91" s="46"/>
      <c r="F91" s="46"/>
      <c r="G91" s="47"/>
      <c r="H91" s="47"/>
      <c r="I91" s="46"/>
      <c r="J91" s="46"/>
      <c r="M91" s="72"/>
      <c r="N91" s="72"/>
      <c r="O91" s="72"/>
      <c r="P91" s="72"/>
      <c r="Q91" s="72"/>
      <c r="R91" s="72"/>
      <c r="S91" s="72"/>
      <c r="T91" s="71"/>
      <c r="U91" s="68"/>
    </row>
    <row r="92" spans="2:21" ht="15.75" customHeight="1" thickBot="1">
      <c r="B92" s="1" t="s">
        <v>48</v>
      </c>
      <c r="E92" s="46"/>
      <c r="F92" s="49"/>
      <c r="G92" s="50"/>
      <c r="H92" s="51"/>
      <c r="I92" s="46"/>
      <c r="J92" s="46"/>
      <c r="M92" s="57"/>
      <c r="N92" s="63"/>
      <c r="O92" s="67"/>
      <c r="P92" s="67"/>
      <c r="Q92" s="67"/>
      <c r="R92" s="67"/>
      <c r="S92" s="67"/>
      <c r="T92" s="67"/>
      <c r="U92" s="69"/>
    </row>
    <row r="93" spans="2:10" ht="15" customHeight="1">
      <c r="B93" s="1" t="s">
        <v>49</v>
      </c>
      <c r="E93" s="46"/>
      <c r="F93" s="48"/>
      <c r="G93" s="47"/>
      <c r="H93" s="47"/>
      <c r="I93" s="46"/>
      <c r="J93" s="46"/>
    </row>
    <row r="94" spans="2:10" ht="15">
      <c r="B94" s="1" t="s">
        <v>50</v>
      </c>
      <c r="E94" s="46"/>
      <c r="F94" s="46"/>
      <c r="G94" s="47"/>
      <c r="H94" s="47"/>
      <c r="I94" s="46"/>
      <c r="J94" s="46"/>
    </row>
    <row r="95" spans="2:10" ht="15">
      <c r="B95" s="1" t="s">
        <v>51</v>
      </c>
      <c r="E95" s="46"/>
      <c r="F95" s="46"/>
      <c r="G95" s="47"/>
      <c r="H95" s="47"/>
      <c r="I95" s="46"/>
      <c r="J95" s="46"/>
    </row>
    <row r="96" ht="15">
      <c r="B96" s="1" t="s">
        <v>52</v>
      </c>
    </row>
    <row r="97" spans="2:13" ht="15.75">
      <c r="B97" s="1" t="s">
        <v>53</v>
      </c>
      <c r="M97" s="45"/>
    </row>
    <row r="98" spans="2:13" ht="15.75">
      <c r="B98" s="1" t="s">
        <v>54</v>
      </c>
      <c r="M98" s="45"/>
    </row>
    <row r="99" spans="2:13" ht="15.75">
      <c r="B99" s="1" t="s">
        <v>55</v>
      </c>
      <c r="M99" s="44"/>
    </row>
    <row r="100" spans="2:13" ht="15.75">
      <c r="B100" s="1" t="s">
        <v>56</v>
      </c>
      <c r="M100" s="44"/>
    </row>
    <row r="101" spans="2:13" ht="15.75">
      <c r="B101" s="1" t="s">
        <v>57</v>
      </c>
      <c r="M101" s="44"/>
    </row>
    <row r="102" spans="2:13" ht="15.75">
      <c r="B102" s="1" t="s">
        <v>58</v>
      </c>
      <c r="M102" s="44"/>
    </row>
    <row r="103" ht="15">
      <c r="B103" s="1" t="s">
        <v>59</v>
      </c>
    </row>
    <row r="104" ht="15">
      <c r="B104" s="1" t="s">
        <v>60</v>
      </c>
    </row>
    <row r="105" ht="15">
      <c r="B105" s="1" t="s">
        <v>61</v>
      </c>
    </row>
    <row r="106" ht="15">
      <c r="B106" s="1" t="s">
        <v>62</v>
      </c>
    </row>
    <row r="107" ht="15">
      <c r="B107" s="1"/>
    </row>
    <row r="109" spans="2:6" ht="15">
      <c r="B109" s="143" t="s">
        <v>63</v>
      </c>
      <c r="C109" s="138"/>
      <c r="D109" s="138"/>
      <c r="E109" s="138"/>
      <c r="F109" s="138"/>
    </row>
    <row r="110" spans="2:6" ht="15">
      <c r="B110" s="137" t="s">
        <v>64</v>
      </c>
      <c r="C110" s="138"/>
      <c r="D110" s="138"/>
      <c r="E110" s="138"/>
      <c r="F110" s="138"/>
    </row>
    <row r="111" spans="2:6" ht="78" customHeight="1">
      <c r="B111" s="137" t="s">
        <v>65</v>
      </c>
      <c r="C111" s="138"/>
      <c r="D111" s="138"/>
      <c r="E111" s="138"/>
      <c r="F111" s="138"/>
    </row>
    <row r="112" spans="2:6" ht="15">
      <c r="B112" s="137" t="s">
        <v>66</v>
      </c>
      <c r="C112" s="138"/>
      <c r="D112" s="138"/>
      <c r="E112" s="138"/>
      <c r="F112" s="138"/>
    </row>
    <row r="113" spans="2:6" ht="15">
      <c r="B113" s="137" t="s">
        <v>67</v>
      </c>
      <c r="C113" s="138"/>
      <c r="D113" s="138"/>
      <c r="E113" s="138"/>
      <c r="F113" s="138"/>
    </row>
    <row r="114" spans="2:6" ht="15">
      <c r="B114" s="137" t="s">
        <v>68</v>
      </c>
      <c r="C114" s="138"/>
      <c r="D114" s="138"/>
      <c r="E114" s="138"/>
      <c r="F114" s="138"/>
    </row>
    <row r="115" spans="2:6" ht="15">
      <c r="B115" s="137" t="s">
        <v>69</v>
      </c>
      <c r="C115" s="138"/>
      <c r="D115" s="138"/>
      <c r="E115" s="138"/>
      <c r="F115" s="138"/>
    </row>
    <row r="116" spans="2:6" ht="15">
      <c r="B116" s="139" t="s">
        <v>70</v>
      </c>
      <c r="C116" s="138"/>
      <c r="D116" s="138"/>
      <c r="E116" s="138"/>
      <c r="F116" s="138"/>
    </row>
    <row r="118" spans="2:6" ht="15.75">
      <c r="B118" s="59" t="s">
        <v>71</v>
      </c>
      <c r="C118" s="140"/>
      <c r="D118" s="141"/>
      <c r="E118" s="141"/>
      <c r="F118" s="142"/>
    </row>
    <row r="119" spans="2:6" ht="30.75" customHeight="1">
      <c r="B119" s="59" t="s">
        <v>72</v>
      </c>
      <c r="C119" s="144" t="s">
        <v>73</v>
      </c>
      <c r="D119" s="144"/>
      <c r="E119" s="144" t="s">
        <v>74</v>
      </c>
      <c r="F119" s="144"/>
    </row>
    <row r="120" spans="2:6" ht="30.75" customHeight="1">
      <c r="B120" s="59" t="s">
        <v>75</v>
      </c>
      <c r="C120" s="144" t="s">
        <v>76</v>
      </c>
      <c r="D120" s="144"/>
      <c r="E120" s="144" t="s">
        <v>77</v>
      </c>
      <c r="F120" s="144"/>
    </row>
    <row r="121" spans="2:6" ht="15" customHeight="1">
      <c r="B121" s="145" t="s">
        <v>78</v>
      </c>
      <c r="C121" s="144" t="s">
        <v>79</v>
      </c>
      <c r="D121" s="144"/>
      <c r="E121" s="144" t="s">
        <v>80</v>
      </c>
      <c r="F121" s="144"/>
    </row>
    <row r="122" spans="2:6" ht="15">
      <c r="B122" s="145"/>
      <c r="C122" s="144"/>
      <c r="D122" s="144"/>
      <c r="E122" s="144"/>
      <c r="F122" s="144"/>
    </row>
  </sheetData>
  <sheetProtection/>
  <mergeCells count="43">
    <mergeCell ref="C120:D120"/>
    <mergeCell ref="E120:F120"/>
    <mergeCell ref="B121:B122"/>
    <mergeCell ref="C121:D122"/>
    <mergeCell ref="E121:F122"/>
    <mergeCell ref="C67:D67"/>
    <mergeCell ref="E67:F67"/>
    <mergeCell ref="C119:D119"/>
    <mergeCell ref="E119:F119"/>
    <mergeCell ref="C72:D72"/>
    <mergeCell ref="B116:F116"/>
    <mergeCell ref="C118:F118"/>
    <mergeCell ref="C52:D52"/>
    <mergeCell ref="E52:F52"/>
    <mergeCell ref="C57:D57"/>
    <mergeCell ref="E57:F57"/>
    <mergeCell ref="C62:D62"/>
    <mergeCell ref="E62:F62"/>
    <mergeCell ref="E72:F72"/>
    <mergeCell ref="B109:F109"/>
    <mergeCell ref="C42:D42"/>
    <mergeCell ref="E42:F42"/>
    <mergeCell ref="C47:D47"/>
    <mergeCell ref="E47:F47"/>
    <mergeCell ref="B114:F114"/>
    <mergeCell ref="B115:F115"/>
    <mergeCell ref="B110:F110"/>
    <mergeCell ref="B111:F111"/>
    <mergeCell ref="B112:F112"/>
    <mergeCell ref="B113:F113"/>
    <mergeCell ref="C21:D21"/>
    <mergeCell ref="E21:F21"/>
    <mergeCell ref="C29:D29"/>
    <mergeCell ref="E29:F29"/>
    <mergeCell ref="C37:D37"/>
    <mergeCell ref="E37:F37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90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2014-07-14T04:01:31Z</dcterms:modified>
  <cp:category/>
  <cp:version/>
  <cp:contentType/>
  <cp:contentStatus/>
</cp:coreProperties>
</file>