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<sst xmlns="http://schemas.openxmlformats.org/spreadsheetml/2006/main" count="162" uniqueCount="108">
  <si>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</si>
  <si>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</si>
  <si>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</si>
  <si>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</si>
  <si>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</si>
  <si>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</si>
  <si>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</si>
  <si>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</si>
  <si>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</si>
  <si>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</si>
  <si>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</si>
  <si>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</si>
  <si>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</si>
  <si>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</si>
  <si>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</si>
  <si>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</si>
  <si>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</si>
  <si>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</si>
  <si>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</si>
  <si>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</si>
  <si>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</si>
  <si>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</si>
  <si>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</si>
  <si>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</si>
  <si>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</si>
  <si>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</si>
  <si>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</si>
  <si>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</si>
  <si>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</si>
  <si>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</si>
  <si>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</si>
  <si>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</si>
  <si>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</si>
  <si>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</si>
  <si>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</si>
  <si>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</si>
  <si>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</si>
  <si>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</si>
  <si>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</si>
  <si>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</si>
  <si>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</si>
  <si>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</si>
  <si>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</si>
  <si>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</si>
  <si>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</si>
  <si>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</si>
  <si>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</si>
  <si>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</si>
  <si>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</si>
  <si>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</si>
  <si>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</si>
  <si>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</si>
  <si>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</si>
  <si>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</si>
  <si>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</si>
  <si>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</si>
  <si>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</si>
  <si>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</si>
  <si>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</si>
  <si>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</si>
  <si>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</si>
  <si>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</si>
  <si>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</si>
  <si>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</si>
  <si>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</si>
  <si>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</si>
  <si>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</si>
  <si>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</si>
  <si>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</si>
  <si>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</si>
  <si>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</si>
  <si>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</si>
  <si>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</si>
  <si>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</si>
  <si>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</si>
  <si>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</si>
  <si>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</si>
  <si>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</si>
  <si>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</si>
  <si>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</si>
  <si>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</si>
  <si>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</si>
  <si>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</si>
  <si>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</si>
  <si>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</si>
  <si>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</si>
  <si>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</si>
  <si>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</si>
  <si>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</si>
  <si>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</si>
  <si>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</si>
  <si>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TOCOM - Липень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</si>
  <si>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</si>
  <si>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</si>
  <si>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</si>
  <si>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</si>
  <si>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</si>
  <si>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</si>
  <si>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</si>
  <si>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</si>
  <si>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</si>
  <si>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</si>
  <si>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</si>
  <si>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</si>
  <si>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</si>
  <si>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</si>
  <si>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</si>
  <si>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11 травня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</si>
</sst>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6" t="s">
        <v>107</v>
      </c>
      <c r="D4" s="167"/>
      <c r="E4" s="167"/>
      <c r="F4" s="16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2" t="s">
        <v>5</v>
      </c>
      <c r="D6" s="163"/>
      <c r="E6" s="161" t="s">
        <v>6</v>
      </c>
      <c r="F6" s="161"/>
      <c r="G6"/>
      <c r="H6"/>
      <c r="I6"/>
    </row>
    <row r="7" spans="2:6" s="6" customFormat="1" ht="15">
      <c r="B7" s="25" t="s">
        <v>86</v>
      </c>
      <c r="C7" s="134">
        <v>0.046</v>
      </c>
      <c r="D7" s="14">
        <v>3.602</v>
      </c>
      <c r="E7" s="134">
        <f aca="true" t="shared" si="0" ref="E7:F9">C7*39.3683</f>
        <v>1.8109418</v>
      </c>
      <c r="F7" s="13">
        <f t="shared" si="0"/>
        <v>141.80461659999997</v>
      </c>
    </row>
    <row r="8" spans="2:6" s="6" customFormat="1" ht="15">
      <c r="B8" s="25" t="s">
        <v>90</v>
      </c>
      <c r="C8" s="134">
        <v>0.044</v>
      </c>
      <c r="D8" s="14">
        <v>3.69</v>
      </c>
      <c r="E8" s="134">
        <f t="shared" si="0"/>
        <v>1.7322052</v>
      </c>
      <c r="F8" s="13">
        <f t="shared" si="0"/>
        <v>145.269027</v>
      </c>
    </row>
    <row r="9" spans="2:17" s="6" customFormat="1" ht="15">
      <c r="B9" s="25" t="s">
        <v>98</v>
      </c>
      <c r="C9" s="134">
        <v>0.044</v>
      </c>
      <c r="D9" s="14">
        <v>3.76</v>
      </c>
      <c r="E9" s="134">
        <f t="shared" si="0"/>
        <v>1.7322052</v>
      </c>
      <c r="F9" s="13">
        <f t="shared" si="0"/>
        <v>148.02480799999998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61" t="s">
        <v>7</v>
      </c>
      <c r="D11" s="161"/>
      <c r="E11" s="162" t="s">
        <v>6</v>
      </c>
      <c r="F11" s="163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89</v>
      </c>
      <c r="C12" s="146">
        <v>0</v>
      </c>
      <c r="D12" s="13">
        <v>174.25</v>
      </c>
      <c r="E12" s="146">
        <f>C12/$D$86</f>
        <v>0</v>
      </c>
      <c r="F12" s="76">
        <f>D12/D86</f>
        <v>189.40217391304347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88</v>
      </c>
      <c r="C13" s="146">
        <v>0</v>
      </c>
      <c r="D13" s="13">
        <v>178.5</v>
      </c>
      <c r="E13" s="146">
        <f>C13/$D$86</f>
        <v>0</v>
      </c>
      <c r="F13" s="76">
        <f>D13/D86</f>
        <v>194.02173913043478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95</v>
      </c>
      <c r="C14" s="138">
        <v>0.73</v>
      </c>
      <c r="D14" s="13">
        <v>173</v>
      </c>
      <c r="E14" s="138">
        <f>C14/$D$86</f>
        <v>0.7934782608695652</v>
      </c>
      <c r="F14" s="76">
        <f>D14/D86</f>
        <v>188.04347826086956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61" t="s">
        <v>83</v>
      </c>
      <c r="D16" s="161"/>
      <c r="E16" s="162" t="s">
        <v>6</v>
      </c>
      <c r="F16" s="163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38">
        <v>390</v>
      </c>
      <c r="D17" s="97">
        <v>21360</v>
      </c>
      <c r="E17" s="138">
        <f aca="true" t="shared" si="1" ref="E17:F19">C17/$D$87</f>
        <v>3.4282700421940926</v>
      </c>
      <c r="F17" s="76">
        <f t="shared" si="1"/>
        <v>187.76371308016877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96</v>
      </c>
      <c r="C18" s="138">
        <v>270</v>
      </c>
      <c r="D18" s="97">
        <v>21970</v>
      </c>
      <c r="E18" s="138">
        <f t="shared" si="1"/>
        <v>2.373417721518987</v>
      </c>
      <c r="F18" s="76">
        <f t="shared" si="1"/>
        <v>193.12587904360055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102</v>
      </c>
      <c r="C19" s="138">
        <v>340</v>
      </c>
      <c r="D19" s="97">
        <v>22930</v>
      </c>
      <c r="E19" s="138">
        <f t="shared" si="1"/>
        <v>2.988748241912799</v>
      </c>
      <c r="F19" s="76">
        <f t="shared" si="1"/>
        <v>201.5646976090014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62" t="s">
        <v>5</v>
      </c>
      <c r="D21" s="163"/>
      <c r="E21" s="161" t="s">
        <v>6</v>
      </c>
      <c r="F21" s="161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86</v>
      </c>
      <c r="C22" s="139">
        <v>0.02</v>
      </c>
      <c r="D22" s="14">
        <v>4.276</v>
      </c>
      <c r="E22" s="139">
        <f aca="true" t="shared" si="2" ref="E22:F24">C22*36.7437</f>
        <v>0.7348739999999999</v>
      </c>
      <c r="F22" s="13">
        <f t="shared" si="2"/>
        <v>157.1160612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90</v>
      </c>
      <c r="C23" s="139">
        <v>0.02</v>
      </c>
      <c r="D23" s="14">
        <v>4.336</v>
      </c>
      <c r="E23" s="139">
        <f t="shared" si="2"/>
        <v>0.7348739999999999</v>
      </c>
      <c r="F23" s="13">
        <f t="shared" si="2"/>
        <v>159.3206832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98</v>
      </c>
      <c r="C24" s="139">
        <v>0.012</v>
      </c>
      <c r="D24" s="101">
        <v>4.486</v>
      </c>
      <c r="E24" s="139">
        <f t="shared" si="2"/>
        <v>0.4409244</v>
      </c>
      <c r="F24" s="13">
        <f t="shared" si="2"/>
        <v>164.83223819999998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61" t="s">
        <v>9</v>
      </c>
      <c r="D26" s="161"/>
      <c r="E26" s="162" t="s">
        <v>10</v>
      </c>
      <c r="F26" s="163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92</v>
      </c>
      <c r="C27" s="138">
        <v>0.15</v>
      </c>
      <c r="D27" s="76">
        <v>170</v>
      </c>
      <c r="E27" s="138">
        <f>C27/$D$86</f>
        <v>0.16304347826086954</v>
      </c>
      <c r="F27" s="76">
        <f>D27/D86</f>
        <v>184.78260869565216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99</v>
      </c>
      <c r="C28" s="138">
        <v>0.14</v>
      </c>
      <c r="D28" s="13">
        <v>173.25</v>
      </c>
      <c r="E28" s="138">
        <f>C28/$D$86</f>
        <v>0.15217391304347827</v>
      </c>
      <c r="F28" s="76">
        <f>D28/D86</f>
        <v>188.31521739130434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106</v>
      </c>
      <c r="C29" s="146">
        <v>0</v>
      </c>
      <c r="D29" s="13">
        <v>176.25</v>
      </c>
      <c r="E29" s="146">
        <f>C29/$D$86</f>
        <v>0</v>
      </c>
      <c r="F29" s="76">
        <f>D29/D86</f>
        <v>191.57608695652172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61" t="s">
        <v>12</v>
      </c>
      <c r="D31" s="161"/>
      <c r="E31" s="161" t="s">
        <v>10</v>
      </c>
      <c r="F31" s="16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88</v>
      </c>
      <c r="C32" s="135">
        <v>0.74</v>
      </c>
      <c r="D32" s="13">
        <v>369.5</v>
      </c>
      <c r="E32" s="135">
        <f>C32/$D$86</f>
        <v>0.8043478260869564</v>
      </c>
      <c r="F32" s="76">
        <f>D32/D86</f>
        <v>401.6304347826087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95</v>
      </c>
      <c r="C33" s="135">
        <v>0.67</v>
      </c>
      <c r="D33" s="13">
        <v>372.5</v>
      </c>
      <c r="E33" s="135">
        <f>C33/$D$86</f>
        <v>0.7282608695652174</v>
      </c>
      <c r="F33" s="76">
        <f>D33/$D$86</f>
        <v>404.89130434782606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105</v>
      </c>
      <c r="C34" s="135">
        <v>0.46</v>
      </c>
      <c r="D34" s="71">
        <v>376.25</v>
      </c>
      <c r="E34" s="135">
        <f>C34/$D$86</f>
        <v>0.5</v>
      </c>
      <c r="F34" s="76">
        <f>D34/$D$86</f>
        <v>408.9673913043478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54" t="s">
        <v>5</v>
      </c>
      <c r="D36" s="155"/>
      <c r="E36" s="154" t="s">
        <v>6</v>
      </c>
      <c r="F36" s="155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86</v>
      </c>
      <c r="C37" s="139">
        <v>0.016</v>
      </c>
      <c r="D37" s="80" t="s">
        <v>81</v>
      </c>
      <c r="E37" s="139">
        <f aca="true" t="shared" si="3" ref="E37:F39">C37*58.0164</f>
        <v>0.9282623999999999</v>
      </c>
      <c r="F37" s="76" t="s">
        <v>81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90</v>
      </c>
      <c r="C38" s="139">
        <v>0.02</v>
      </c>
      <c r="D38" s="80">
        <v>2.462</v>
      </c>
      <c r="E38" s="139">
        <f t="shared" si="3"/>
        <v>1.160328</v>
      </c>
      <c r="F38" s="76">
        <f t="shared" si="3"/>
        <v>142.8363768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98</v>
      </c>
      <c r="C39" s="139">
        <v>0.02</v>
      </c>
      <c r="D39" s="80">
        <v>2.31</v>
      </c>
      <c r="E39" s="139">
        <f t="shared" si="3"/>
        <v>1.160328</v>
      </c>
      <c r="F39" s="76">
        <f t="shared" si="3"/>
        <v>134.017884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54" t="s">
        <v>5</v>
      </c>
      <c r="D41" s="155"/>
      <c r="E41" s="154" t="s">
        <v>6</v>
      </c>
      <c r="F41" s="155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86</v>
      </c>
      <c r="C42" s="134">
        <v>0.056</v>
      </c>
      <c r="D42" s="80">
        <v>9.566</v>
      </c>
      <c r="E42" s="134">
        <f aca="true" t="shared" si="4" ref="E42:F44">C42*36.7437</f>
        <v>2.0576472</v>
      </c>
      <c r="F42" s="76">
        <f t="shared" si="4"/>
        <v>351.4902342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90</v>
      </c>
      <c r="C43" s="134">
        <v>0.04</v>
      </c>
      <c r="D43" s="80">
        <v>9.644</v>
      </c>
      <c r="E43" s="134">
        <f t="shared" si="4"/>
        <v>1.4697479999999998</v>
      </c>
      <c r="F43" s="76">
        <f t="shared" si="4"/>
        <v>354.35624279999996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100</v>
      </c>
      <c r="C44" s="134">
        <v>0.032</v>
      </c>
      <c r="D44" s="80">
        <v>9.672</v>
      </c>
      <c r="E44" s="134">
        <f t="shared" si="4"/>
        <v>1.1757984</v>
      </c>
      <c r="F44" s="76">
        <f t="shared" si="4"/>
        <v>355.38506639999997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6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1" t="s">
        <v>82</v>
      </c>
      <c r="D46" s="161"/>
      <c r="E46" s="162" t="s">
        <v>6</v>
      </c>
      <c r="F46" s="163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7">
        <v>390</v>
      </c>
      <c r="D47" s="98">
        <v>47400</v>
      </c>
      <c r="E47" s="139">
        <f aca="true" t="shared" si="5" ref="E47:F49">C47/$D$87</f>
        <v>3.4282700421940926</v>
      </c>
      <c r="F47" s="76">
        <f t="shared" si="5"/>
        <v>416.66666666666663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96</v>
      </c>
      <c r="C48" s="144">
        <v>0</v>
      </c>
      <c r="D48" s="98">
        <v>47030</v>
      </c>
      <c r="E48" s="143">
        <f t="shared" si="5"/>
        <v>0</v>
      </c>
      <c r="F48" s="76">
        <f t="shared" si="5"/>
        <v>413.41420534458507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103</v>
      </c>
      <c r="C49" s="147">
        <v>30</v>
      </c>
      <c r="D49" s="98">
        <v>47060</v>
      </c>
      <c r="E49" s="139">
        <f t="shared" si="5"/>
        <v>0.26371308016877637</v>
      </c>
      <c r="F49" s="76">
        <f t="shared" si="5"/>
        <v>413.67791842475384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3" customFormat="1" ht="15">
      <c r="B52" s="25" t="s">
        <v>86</v>
      </c>
      <c r="C52" s="134">
        <v>2.7</v>
      </c>
      <c r="D52" s="81">
        <v>311.4</v>
      </c>
      <c r="E52" s="134">
        <f aca="true" t="shared" si="6" ref="E52:F54">C52*1.1023</f>
        <v>2.9762100000000005</v>
      </c>
      <c r="F52" s="81">
        <f t="shared" si="6"/>
        <v>343.25622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90</v>
      </c>
      <c r="C53" s="134">
        <v>2.8</v>
      </c>
      <c r="D53" s="81">
        <v>315</v>
      </c>
      <c r="E53" s="134">
        <f t="shared" si="6"/>
        <v>3.08644</v>
      </c>
      <c r="F53" s="81">
        <f t="shared" si="6"/>
        <v>347.22450000000003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100</v>
      </c>
      <c r="C54" s="134">
        <v>2.7</v>
      </c>
      <c r="D54" s="119">
        <v>315.3</v>
      </c>
      <c r="E54" s="134">
        <f t="shared" si="6"/>
        <v>2.9762100000000005</v>
      </c>
      <c r="F54" s="81">
        <f t="shared" si="6"/>
        <v>347.55519000000004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3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54" t="s">
        <v>18</v>
      </c>
      <c r="D56" s="155"/>
      <c r="E56" s="154" t="s">
        <v>19</v>
      </c>
      <c r="F56" s="155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86</v>
      </c>
      <c r="C57" s="138">
        <v>0.2</v>
      </c>
      <c r="D57" s="76">
        <v>32.19</v>
      </c>
      <c r="E57" s="138">
        <f aca="true" t="shared" si="7" ref="E57:F59">C57/454*1000</f>
        <v>0.4405286343612335</v>
      </c>
      <c r="F57" s="76">
        <f t="shared" si="7"/>
        <v>70.90308370044052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90</v>
      </c>
      <c r="C58" s="138">
        <v>0.21</v>
      </c>
      <c r="D58" s="76">
        <v>32.55</v>
      </c>
      <c r="E58" s="138">
        <f t="shared" si="7"/>
        <v>0.46255506607929514</v>
      </c>
      <c r="F58" s="76">
        <f t="shared" si="7"/>
        <v>71.69603524229075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100</v>
      </c>
      <c r="C59" s="138">
        <v>0.2</v>
      </c>
      <c r="D59" s="76">
        <v>32.63</v>
      </c>
      <c r="E59" s="138">
        <f t="shared" si="7"/>
        <v>0.4405286343612335</v>
      </c>
      <c r="F59" s="76">
        <f t="shared" si="7"/>
        <v>71.87224669603525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54" t="s">
        <v>21</v>
      </c>
      <c r="D61" s="155"/>
      <c r="E61" s="154" t="s">
        <v>6</v>
      </c>
      <c r="F61" s="155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86</v>
      </c>
      <c r="C62" s="139">
        <v>0.36</v>
      </c>
      <c r="D62" s="80">
        <v>10.295</v>
      </c>
      <c r="E62" s="139">
        <f aca="true" t="shared" si="8" ref="E62:F64">C62*22.026</f>
        <v>7.92936</v>
      </c>
      <c r="F62" s="76">
        <f t="shared" si="8"/>
        <v>226.75767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90</v>
      </c>
      <c r="C63" s="139">
        <v>0.355</v>
      </c>
      <c r="D63" s="80">
        <v>10.595</v>
      </c>
      <c r="E63" s="139">
        <f t="shared" si="8"/>
        <v>7.819229999999999</v>
      </c>
      <c r="F63" s="76">
        <f t="shared" si="8"/>
        <v>233.36547000000002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98</v>
      </c>
      <c r="C64" s="139">
        <v>0.345</v>
      </c>
      <c r="D64" s="80">
        <v>10.86</v>
      </c>
      <c r="E64" s="139">
        <f t="shared" si="8"/>
        <v>7.59897</v>
      </c>
      <c r="F64" s="76">
        <f t="shared" si="8"/>
        <v>239.20236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54" t="s">
        <v>23</v>
      </c>
      <c r="D66" s="155"/>
      <c r="E66" s="154" t="s">
        <v>24</v>
      </c>
      <c r="F66" s="155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94</v>
      </c>
      <c r="C67" s="139">
        <v>0.021</v>
      </c>
      <c r="D67" s="80">
        <v>1.486</v>
      </c>
      <c r="E67" s="139">
        <f aca="true" t="shared" si="9" ref="E67:F69">C67/3.785</f>
        <v>0.005548216644649934</v>
      </c>
      <c r="F67" s="76">
        <f t="shared" si="9"/>
        <v>0.3926023778071334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86</v>
      </c>
      <c r="C68" s="139">
        <v>0.021</v>
      </c>
      <c r="D68" s="80">
        <v>1.5</v>
      </c>
      <c r="E68" s="139">
        <f t="shared" si="9"/>
        <v>0.005548216644649934</v>
      </c>
      <c r="F68" s="76">
        <f t="shared" si="9"/>
        <v>0.3963011889035667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101</v>
      </c>
      <c r="C69" s="139">
        <v>0.013</v>
      </c>
      <c r="D69" s="80">
        <v>1.494</v>
      </c>
      <c r="E69" s="139">
        <f t="shared" si="9"/>
        <v>0.0034346103038309112</v>
      </c>
      <c r="F69" s="76">
        <f t="shared" si="9"/>
        <v>0.39471598414795245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54" t="s">
        <v>26</v>
      </c>
      <c r="D71" s="155"/>
      <c r="E71" s="154" t="s">
        <v>27</v>
      </c>
      <c r="F71" s="155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86</v>
      </c>
      <c r="C72" s="145">
        <v>0.01175</v>
      </c>
      <c r="D72" s="84">
        <v>0.8785</v>
      </c>
      <c r="E72" s="145">
        <f>C72/454*100</f>
        <v>0.0025881057268722467</v>
      </c>
      <c r="F72" s="82">
        <f>D72/454*1000</f>
        <v>1.935022026431718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101</v>
      </c>
      <c r="C73" s="145">
        <v>0.01025</v>
      </c>
      <c r="D73" s="84">
        <v>0.895</v>
      </c>
      <c r="E73" s="145">
        <f>C73/454*100</f>
        <v>0.0022577092511013217</v>
      </c>
      <c r="F73" s="82">
        <f>D73/454*1000</f>
        <v>1.9713656387665197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90</v>
      </c>
      <c r="C74" s="145">
        <v>0.0045</v>
      </c>
      <c r="D74" s="84">
        <v>0.9155</v>
      </c>
      <c r="E74" s="145">
        <f>C74/454*100</f>
        <v>0.0009911894273127752</v>
      </c>
      <c r="F74" s="82">
        <f>D74/454*1000</f>
        <v>2.016519823788546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65" t="s">
        <v>26</v>
      </c>
      <c r="D76" s="165"/>
      <c r="E76" s="154" t="s">
        <v>29</v>
      </c>
      <c r="F76" s="155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87</v>
      </c>
      <c r="C77" s="137">
        <v>0.0021</v>
      </c>
      <c r="D77" s="102">
        <v>0.1566</v>
      </c>
      <c r="E77" s="137">
        <f aca="true" t="shared" si="10" ref="E77:F79">C77/454*1000000</f>
        <v>4.6255506607929515</v>
      </c>
      <c r="F77" s="76">
        <f t="shared" si="10"/>
        <v>344.93392070484583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97</v>
      </c>
      <c r="C78" s="137">
        <v>0.0018</v>
      </c>
      <c r="D78" s="102">
        <v>0.1601</v>
      </c>
      <c r="E78" s="137">
        <f t="shared" si="10"/>
        <v>3.9647577092511015</v>
      </c>
      <c r="F78" s="76">
        <f t="shared" si="10"/>
        <v>352.64317180616735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104</v>
      </c>
      <c r="C79" s="137">
        <v>0.0017</v>
      </c>
      <c r="D79" s="140" t="s">
        <v>81</v>
      </c>
      <c r="E79" s="137">
        <f t="shared" si="10"/>
        <v>3.7444933920704844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1.0869</v>
      </c>
      <c r="F85" s="132">
        <v>0.0088</v>
      </c>
      <c r="G85" s="132">
        <v>1.2885</v>
      </c>
      <c r="H85" s="132">
        <v>0.9922</v>
      </c>
      <c r="I85" s="132">
        <v>0.7305</v>
      </c>
      <c r="J85" s="132">
        <v>0.7383</v>
      </c>
      <c r="K85" s="132">
        <v>0.1283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0.92</v>
      </c>
      <c r="E86" s="133" t="s">
        <v>81</v>
      </c>
      <c r="F86" s="133">
        <v>0.0081</v>
      </c>
      <c r="G86" s="133">
        <v>1.1855</v>
      </c>
      <c r="H86" s="133">
        <v>0.9128</v>
      </c>
      <c r="I86" s="133">
        <v>0.6721</v>
      </c>
      <c r="J86" s="133">
        <v>0.6793</v>
      </c>
      <c r="K86" s="133">
        <v>0.1181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113.76</v>
      </c>
      <c r="E87" s="132">
        <v>123.6457</v>
      </c>
      <c r="F87" s="132" t="s">
        <v>81</v>
      </c>
      <c r="G87" s="132">
        <v>146.5798</v>
      </c>
      <c r="H87" s="132">
        <v>112.8683</v>
      </c>
      <c r="I87" s="132">
        <v>83.0972</v>
      </c>
      <c r="J87" s="132">
        <v>83.989</v>
      </c>
      <c r="K87" s="132">
        <v>14.5983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0.7761</v>
      </c>
      <c r="E88" s="133">
        <v>0.8435</v>
      </c>
      <c r="F88" s="133">
        <v>0.0068</v>
      </c>
      <c r="G88" s="133" t="s">
        <v>81</v>
      </c>
      <c r="H88" s="133">
        <v>0.77</v>
      </c>
      <c r="I88" s="133">
        <v>0.5669</v>
      </c>
      <c r="J88" s="133">
        <v>0.573</v>
      </c>
      <c r="K88" s="133">
        <v>0.0996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1.0079</v>
      </c>
      <c r="E89" s="132">
        <v>1.0955</v>
      </c>
      <c r="F89" s="132">
        <v>0.0089</v>
      </c>
      <c r="G89" s="132">
        <v>1.2987</v>
      </c>
      <c r="H89" s="132" t="s">
        <v>81</v>
      </c>
      <c r="I89" s="132">
        <v>0.7362</v>
      </c>
      <c r="J89" s="132">
        <v>0.7441</v>
      </c>
      <c r="K89" s="132">
        <v>0.1293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1.369</v>
      </c>
      <c r="E90" s="133">
        <v>1.488</v>
      </c>
      <c r="F90" s="133">
        <v>0.012</v>
      </c>
      <c r="G90" s="133">
        <v>1.764</v>
      </c>
      <c r="H90" s="133">
        <v>1.3583</v>
      </c>
      <c r="I90" s="133" t="s">
        <v>81</v>
      </c>
      <c r="J90" s="133">
        <v>1.0107</v>
      </c>
      <c r="K90" s="133">
        <v>0.1757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1.3545</v>
      </c>
      <c r="E91" s="132">
        <v>1.4722</v>
      </c>
      <c r="F91" s="132">
        <v>0.0119</v>
      </c>
      <c r="G91" s="132">
        <v>1.7452</v>
      </c>
      <c r="H91" s="132">
        <v>1.3438</v>
      </c>
      <c r="I91" s="132">
        <v>0.9894</v>
      </c>
      <c r="J91" s="132" t="s">
        <v>81</v>
      </c>
      <c r="K91" s="132">
        <v>0.1738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7.7927</v>
      </c>
      <c r="E92" s="133">
        <v>8.4699</v>
      </c>
      <c r="F92" s="133">
        <v>0.0685</v>
      </c>
      <c r="G92" s="133">
        <v>10.0409</v>
      </c>
      <c r="H92" s="133">
        <v>7.7316</v>
      </c>
      <c r="I92" s="133">
        <v>5.6923</v>
      </c>
      <c r="J92" s="133">
        <v>5.7534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64" t="s">
        <v>63</v>
      </c>
      <c r="C114" s="164"/>
      <c r="D114" s="164"/>
      <c r="E114" s="164"/>
      <c r="F114" s="164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48" t="s">
        <v>64</v>
      </c>
      <c r="C115" s="148"/>
      <c r="D115" s="148"/>
      <c r="E115" s="148"/>
      <c r="F115" s="148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48" t="s">
        <v>65</v>
      </c>
      <c r="C116" s="148"/>
      <c r="D116" s="148"/>
      <c r="E116" s="148"/>
      <c r="F116" s="148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48" t="s">
        <v>66</v>
      </c>
      <c r="C117" s="148"/>
      <c r="D117" s="148"/>
      <c r="E117" s="148"/>
      <c r="F117" s="14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8" t="s">
        <v>67</v>
      </c>
      <c r="C118" s="148"/>
      <c r="D118" s="148"/>
      <c r="E118" s="148"/>
      <c r="F118" s="14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8" t="s">
        <v>68</v>
      </c>
      <c r="C119" s="148"/>
      <c r="D119" s="148"/>
      <c r="E119" s="148"/>
      <c r="F119" s="14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8" t="s">
        <v>69</v>
      </c>
      <c r="C120" s="148"/>
      <c r="D120" s="148"/>
      <c r="E120" s="148"/>
      <c r="F120" s="14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0" t="s">
        <v>70</v>
      </c>
      <c r="C121" s="160"/>
      <c r="D121" s="160"/>
      <c r="E121" s="160"/>
      <c r="F121" s="160"/>
    </row>
    <row r="123" spans="2:6" ht="15.75">
      <c r="B123" s="35" t="s">
        <v>71</v>
      </c>
      <c r="C123" s="151"/>
      <c r="D123" s="152"/>
      <c r="E123" s="152"/>
      <c r="F123" s="153"/>
    </row>
    <row r="124" spans="2:6" ht="30.75" customHeight="1">
      <c r="B124" s="35" t="s">
        <v>72</v>
      </c>
      <c r="C124" s="150" t="s">
        <v>73</v>
      </c>
      <c r="D124" s="150"/>
      <c r="E124" s="151" t="s">
        <v>74</v>
      </c>
      <c r="F124" s="153"/>
    </row>
    <row r="125" spans="2:6" ht="30.75" customHeight="1">
      <c r="B125" s="35" t="s">
        <v>75</v>
      </c>
      <c r="C125" s="150" t="s">
        <v>76</v>
      </c>
      <c r="D125" s="150"/>
      <c r="E125" s="151" t="s">
        <v>77</v>
      </c>
      <c r="F125" s="153"/>
    </row>
    <row r="126" spans="2:6" ht="15" customHeight="1">
      <c r="B126" s="149" t="s">
        <v>78</v>
      </c>
      <c r="C126" s="150" t="s">
        <v>79</v>
      </c>
      <c r="D126" s="150"/>
      <c r="E126" s="156" t="s">
        <v>80</v>
      </c>
      <c r="F126" s="157"/>
    </row>
    <row r="127" spans="2:6" ht="15" customHeight="1">
      <c r="B127" s="149"/>
      <c r="C127" s="150"/>
      <c r="D127" s="150"/>
      <c r="E127" s="158"/>
      <c r="F127" s="159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2017-05-12T06:44:51Z</dcterms:modified>
  <cp:category/>
  <cp:version/>
  <cp:contentType/>
  <cp:contentStatus/>
</cp:coreProperties>
</file>