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<sst xmlns="http://schemas.openxmlformats.org/spreadsheetml/2006/main" count="144" uniqueCount="99">
  <si>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</si>
  <si>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</si>
  <si>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</si>
  <si>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</si>
  <si>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</si>
  <si>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</si>
  <si>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</si>
  <si>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</si>
  <si>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</si>
  <si>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</si>
  <si>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</si>
  <si>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</si>
  <si>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</si>
  <si>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</si>
  <si>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</si>
  <si>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</si>
  <si>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</si>
  <si>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</si>
  <si>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</si>
  <si>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</si>
  <si>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</si>
  <si>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</si>
  <si>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</si>
  <si>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</si>
  <si>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</si>
  <si>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</si>
  <si>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</si>
  <si>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</si>
  <si>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</si>
  <si>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</si>
  <si>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</si>
  <si>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</si>
  <si>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</si>
  <si>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</si>
  <si>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</si>
  <si>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</si>
  <si>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</si>
  <si>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</si>
  <si>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</si>
  <si>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</si>
  <si>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</si>
  <si>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</si>
  <si>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</si>
  <si>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</si>
  <si>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</si>
  <si>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</si>
  <si>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</si>
  <si>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</si>
  <si>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</si>
  <si>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</si>
  <si>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</si>
  <si>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</si>
  <si>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</si>
  <si>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</si>
  <si>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</si>
  <si>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</si>
  <si>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</si>
  <si>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</si>
  <si>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</si>
  <si>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</si>
  <si>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</si>
  <si>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</si>
  <si>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</si>
  <si>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</si>
  <si>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</si>
  <si>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</si>
  <si>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</si>
  <si>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</si>
  <si>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</si>
  <si>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</si>
  <si>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</si>
  <si>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</si>
  <si>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</si>
  <si>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</si>
  <si>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</si>
  <si>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</si>
  <si>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</si>
  <si>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</si>
  <si>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</si>
  <si>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</si>
  <si>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</si>
  <si>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</si>
  <si>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</si>
  <si>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</si>
  <si>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</si>
  <si>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</si>
  <si>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</si>
  <si>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</si>
  <si>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</si>
  <si>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</si>
  <si>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</si>
  <si>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</si>
  <si>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</si>
  <si>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</si>
  <si>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</si>
  <si>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</si>
  <si>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</si>
  <si>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–</t>
  </si>
  <si>
    <t>11 Травня 2015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</si>
</sst>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7" fillId="0" borderId="0" xfId="53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7" fillId="0" borderId="17" xfId="53" applyBorder="1" applyAlignment="1" applyProtection="1">
      <alignment horizontal="right" vertical="center" wrapText="1"/>
      <protection/>
    </xf>
    <xf numFmtId="0" fontId="67" fillId="0" borderId="18" xfId="53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7" fillId="0" borderId="0" xfId="53" applyBorder="1" applyAlignment="1" applyProtection="1">
      <alignment wrapText="1"/>
      <protection/>
    </xf>
    <xf numFmtId="0" fontId="67" fillId="0" borderId="0" xfId="53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7" fillId="0" borderId="0" xfId="53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horizontal="right"/>
    </xf>
    <xf numFmtId="0" fontId="67" fillId="0" borderId="0" xfId="53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74" fontId="77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top" wrapText="1"/>
    </xf>
    <xf numFmtId="174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28" t="s">
        <v>98</v>
      </c>
      <c r="D4" s="129"/>
      <c r="E4" s="129"/>
      <c r="F4" s="130"/>
      <c r="G4" s="29"/>
      <c r="H4" s="29"/>
    </row>
    <row r="5" spans="2:8" s="3" customFormat="1" ht="85.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1" t="s">
        <v>5</v>
      </c>
      <c r="D6" s="132"/>
      <c r="E6" s="133" t="s">
        <v>6</v>
      </c>
      <c r="F6" s="133"/>
      <c r="G6" s="27"/>
      <c r="I6"/>
    </row>
    <row r="7" spans="2:8" s="6" customFormat="1" ht="15">
      <c r="B7" s="79" t="s">
        <v>81</v>
      </c>
      <c r="C7" s="116">
        <v>0.002</v>
      </c>
      <c r="D7" s="14">
        <v>3.582</v>
      </c>
      <c r="E7" s="82">
        <f aca="true" t="shared" si="0" ref="E7:F9">C7*39.3683</f>
        <v>0.0787366</v>
      </c>
      <c r="F7" s="13">
        <f t="shared" si="0"/>
        <v>141.01725059999998</v>
      </c>
      <c r="G7" s="29"/>
      <c r="H7" s="29"/>
    </row>
    <row r="8" spans="2:8" s="6" customFormat="1" ht="15">
      <c r="B8" s="79" t="s">
        <v>84</v>
      </c>
      <c r="C8" s="116">
        <v>0.024</v>
      </c>
      <c r="D8" s="146">
        <v>3.604</v>
      </c>
      <c r="E8" s="82">
        <f t="shared" si="0"/>
        <v>0.9448392</v>
      </c>
      <c r="F8" s="13">
        <f t="shared" si="0"/>
        <v>141.8833532</v>
      </c>
      <c r="G8" s="27"/>
      <c r="H8" s="27"/>
    </row>
    <row r="9" spans="2:17" s="6" customFormat="1" ht="15">
      <c r="B9" s="28" t="s">
        <v>92</v>
      </c>
      <c r="C9" s="116">
        <v>0.03</v>
      </c>
      <c r="D9" s="14">
        <v>3.654</v>
      </c>
      <c r="E9" s="82">
        <f t="shared" si="0"/>
        <v>1.1810489999999998</v>
      </c>
      <c r="F9" s="13">
        <f t="shared" si="0"/>
        <v>143.85176819999998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7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3" t="s">
        <v>7</v>
      </c>
      <c r="D11" s="133"/>
      <c r="E11" s="131" t="s">
        <v>6</v>
      </c>
      <c r="F11" s="132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83</v>
      </c>
      <c r="C12" s="118">
        <v>1.5</v>
      </c>
      <c r="D12" s="78">
        <v>156.25</v>
      </c>
      <c r="E12" s="118">
        <f>C12/D76</f>
        <v>1.682557487380819</v>
      </c>
      <c r="F12" s="107">
        <f>D12/D76</f>
        <v>175.26640493550198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82</v>
      </c>
      <c r="C13" s="118">
        <v>0.5</v>
      </c>
      <c r="D13" s="78">
        <v>163</v>
      </c>
      <c r="E13" s="118">
        <f>C13/D76</f>
        <v>0.5608524957936063</v>
      </c>
      <c r="F13" s="107">
        <f>D13/D76</f>
        <v>182.83791362871565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88</v>
      </c>
      <c r="C14" s="118">
        <v>1</v>
      </c>
      <c r="D14" s="78">
        <v>163.5</v>
      </c>
      <c r="E14" s="118">
        <f>C14/D76</f>
        <v>1.1217049915872126</v>
      </c>
      <c r="F14" s="107">
        <f>D14/D76</f>
        <v>183.39876612450925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31" t="s">
        <v>5</v>
      </c>
      <c r="D16" s="132"/>
      <c r="E16" s="133" t="s">
        <v>6</v>
      </c>
      <c r="F16" s="133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81</v>
      </c>
      <c r="C17" s="116">
        <v>0.002</v>
      </c>
      <c r="D17" s="14">
        <v>4.762</v>
      </c>
      <c r="E17" s="82">
        <f aca="true" t="shared" si="1" ref="E17:F19">C17*36.7437</f>
        <v>0.0734874</v>
      </c>
      <c r="F17" s="13">
        <f t="shared" si="1"/>
        <v>174.97349939999998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79" t="s">
        <v>84</v>
      </c>
      <c r="C18" s="116">
        <v>0.004</v>
      </c>
      <c r="D18" s="14">
        <v>4.81</v>
      </c>
      <c r="E18" s="82">
        <f t="shared" si="1"/>
        <v>0.1469748</v>
      </c>
      <c r="F18" s="13">
        <f t="shared" si="1"/>
        <v>176.73719699999998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92</v>
      </c>
      <c r="C19" s="116">
        <v>0.012</v>
      </c>
      <c r="D19" s="14">
        <v>4.88</v>
      </c>
      <c r="E19" s="82">
        <f t="shared" si="1"/>
        <v>0.4409244</v>
      </c>
      <c r="F19" s="13">
        <f t="shared" si="1"/>
        <v>179.30925599999998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3" t="s">
        <v>9</v>
      </c>
      <c r="D21" s="133"/>
      <c r="E21" s="131" t="s">
        <v>10</v>
      </c>
      <c r="F21" s="132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86</v>
      </c>
      <c r="C22" s="71"/>
      <c r="D22" s="107">
        <v>173.5</v>
      </c>
      <c r="E22" s="71">
        <f>C22/D76</f>
        <v>0</v>
      </c>
      <c r="F22" s="107">
        <f>D22/D76</f>
        <v>194.6158160403814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87</v>
      </c>
      <c r="C23" s="71"/>
      <c r="D23" s="78">
        <v>173.5</v>
      </c>
      <c r="E23" s="71">
        <f>C23/D76</f>
        <v>0</v>
      </c>
      <c r="F23" s="107">
        <f>D23/D76</f>
        <v>194.6158160403814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91</v>
      </c>
      <c r="C24" s="71"/>
      <c r="D24" s="78">
        <v>175</v>
      </c>
      <c r="E24" s="71">
        <f>C24/D76</f>
        <v>0</v>
      </c>
      <c r="F24" s="107">
        <f>D24/D76</f>
        <v>196.2983735277622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33" t="s">
        <v>12</v>
      </c>
      <c r="D26" s="133"/>
      <c r="E26" s="133" t="s">
        <v>10</v>
      </c>
      <c r="F26" s="133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82</v>
      </c>
      <c r="C27" s="118">
        <v>4.75</v>
      </c>
      <c r="D27" s="78">
        <v>359</v>
      </c>
      <c r="E27" s="118">
        <f>C27/D76</f>
        <v>5.32809871003926</v>
      </c>
      <c r="F27" s="107">
        <f>D27/D76</f>
        <v>402.69209197980933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85</v>
      </c>
      <c r="C28" s="118">
        <v>4.25</v>
      </c>
      <c r="D28" s="78">
        <v>361.5</v>
      </c>
      <c r="E28" s="118">
        <f>C28/$D$76</f>
        <v>4.767246214245653</v>
      </c>
      <c r="F28" s="107">
        <f>D28/$D$76</f>
        <v>405.4963544587774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96</v>
      </c>
      <c r="C29" s="118">
        <v>5</v>
      </c>
      <c r="D29" s="103">
        <v>363.25</v>
      </c>
      <c r="E29" s="118">
        <f>C29/$D$76</f>
        <v>5.608524957936063</v>
      </c>
      <c r="F29" s="107">
        <f>D29/$D$76</f>
        <v>407.45933819405496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4" t="s">
        <v>5</v>
      </c>
      <c r="D31" s="135"/>
      <c r="E31" s="134" t="s">
        <v>6</v>
      </c>
      <c r="F31" s="135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81</v>
      </c>
      <c r="C32" s="82">
        <v>0.042</v>
      </c>
      <c r="D32" s="112">
        <v>2.32</v>
      </c>
      <c r="E32" s="82">
        <f aca="true" t="shared" si="2" ref="E32:F34">C32*58.0164</f>
        <v>2.4366888</v>
      </c>
      <c r="F32" s="107">
        <f t="shared" si="2"/>
        <v>134.59804799999998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79" t="s">
        <v>84</v>
      </c>
      <c r="C33" s="82">
        <v>0.04</v>
      </c>
      <c r="D33" s="112">
        <v>2.354</v>
      </c>
      <c r="E33" s="82">
        <f t="shared" si="2"/>
        <v>2.320656</v>
      </c>
      <c r="F33" s="107">
        <f t="shared" si="2"/>
        <v>136.5706056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92</v>
      </c>
      <c r="C34" s="82">
        <v>0.042</v>
      </c>
      <c r="D34" s="112">
        <v>2.414</v>
      </c>
      <c r="E34" s="82">
        <f t="shared" si="2"/>
        <v>2.4366888</v>
      </c>
      <c r="F34" s="107">
        <f t="shared" si="2"/>
        <v>140.0515896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4" t="s">
        <v>5</v>
      </c>
      <c r="D36" s="135"/>
      <c r="E36" s="134" t="s">
        <v>6</v>
      </c>
      <c r="F36" s="135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81</v>
      </c>
      <c r="C37" s="82">
        <v>0.014</v>
      </c>
      <c r="D37" s="112">
        <v>9.83</v>
      </c>
      <c r="E37" s="82">
        <f aca="true" t="shared" si="3" ref="E37:F39">C37*36.7437</f>
        <v>0.5144118</v>
      </c>
      <c r="F37" s="107">
        <f t="shared" si="3"/>
        <v>361.190571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79" t="s">
        <v>84</v>
      </c>
      <c r="C38" s="82">
        <v>0.022</v>
      </c>
      <c r="D38" s="112">
        <v>9.74</v>
      </c>
      <c r="E38" s="82">
        <f t="shared" si="3"/>
        <v>0.8083613999999999</v>
      </c>
      <c r="F38" s="107">
        <f t="shared" si="3"/>
        <v>357.88363799999996</v>
      </c>
      <c r="G38" s="29"/>
      <c r="H38" s="27"/>
      <c r="K38" s="26"/>
      <c r="L38" s="26"/>
      <c r="M38" s="26"/>
    </row>
    <row r="39" spans="2:13" s="6" customFormat="1" ht="15">
      <c r="B39" s="28" t="s">
        <v>92</v>
      </c>
      <c r="C39" s="82">
        <v>0.03</v>
      </c>
      <c r="D39" s="112">
        <v>9.664</v>
      </c>
      <c r="E39" s="82">
        <f t="shared" si="3"/>
        <v>1.1023109999999998</v>
      </c>
      <c r="F39" s="107">
        <f t="shared" si="3"/>
        <v>355.09111679999995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4" t="s">
        <v>16</v>
      </c>
      <c r="D41" s="135"/>
      <c r="E41" s="134" t="s">
        <v>6</v>
      </c>
      <c r="F41" s="135"/>
      <c r="G41" s="33"/>
      <c r="H41" s="33"/>
      <c r="I41" s="25"/>
      <c r="J41" s="6"/>
    </row>
    <row r="42" spans="2:13" s="25" customFormat="1" ht="15.75" thickBot="1">
      <c r="B42" s="79" t="s">
        <v>81</v>
      </c>
      <c r="C42" s="71">
        <v>3.1</v>
      </c>
      <c r="D42" s="113">
        <v>312.1</v>
      </c>
      <c r="E42" s="71">
        <f aca="true" t="shared" si="4" ref="E42:F44">C42*1.1023</f>
        <v>3.4171300000000002</v>
      </c>
      <c r="F42" s="113">
        <f t="shared" si="4"/>
        <v>344.02783000000005</v>
      </c>
      <c r="G42" s="29"/>
      <c r="H42" s="27"/>
      <c r="K42" s="6"/>
      <c r="L42" s="6"/>
      <c r="M42" s="6"/>
    </row>
    <row r="43" spans="2:19" s="25" customFormat="1" ht="15.75" thickBot="1">
      <c r="B43" s="79" t="s">
        <v>84</v>
      </c>
      <c r="C43" s="71">
        <v>3.2</v>
      </c>
      <c r="D43" s="113">
        <v>310.2</v>
      </c>
      <c r="E43" s="71">
        <f t="shared" si="4"/>
        <v>3.5273600000000003</v>
      </c>
      <c r="F43" s="113">
        <f t="shared" si="4"/>
        <v>341.93346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92</v>
      </c>
      <c r="C44" s="71">
        <v>3</v>
      </c>
      <c r="D44" s="113">
        <v>307.8</v>
      </c>
      <c r="E44" s="71">
        <f t="shared" si="4"/>
        <v>3.3069</v>
      </c>
      <c r="F44" s="113">
        <f t="shared" si="4"/>
        <v>339.28794000000005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4" t="s">
        <v>18</v>
      </c>
      <c r="D46" s="135"/>
      <c r="E46" s="134" t="s">
        <v>19</v>
      </c>
      <c r="F46" s="135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81</v>
      </c>
      <c r="C47" s="118">
        <v>0.24</v>
      </c>
      <c r="D47" s="107">
        <v>33.04</v>
      </c>
      <c r="E47" s="118">
        <f aca="true" t="shared" si="5" ref="E47:F49">C47/454*1000</f>
        <v>0.5286343612334802</v>
      </c>
      <c r="F47" s="107">
        <f t="shared" si="5"/>
        <v>72.77533039647577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79" t="s">
        <v>84</v>
      </c>
      <c r="C48" s="118">
        <v>0.23</v>
      </c>
      <c r="D48" s="107">
        <v>33.19</v>
      </c>
      <c r="E48" s="118">
        <f t="shared" si="5"/>
        <v>0.5066079295154184</v>
      </c>
      <c r="F48" s="107">
        <f t="shared" si="5"/>
        <v>73.10572687224669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92</v>
      </c>
      <c r="C49" s="118">
        <v>0.24</v>
      </c>
      <c r="D49" s="107">
        <v>33.22</v>
      </c>
      <c r="E49" s="118">
        <f t="shared" si="5"/>
        <v>0.5286343612334802</v>
      </c>
      <c r="F49" s="107">
        <f t="shared" si="5"/>
        <v>73.17180616740087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4" t="s">
        <v>21</v>
      </c>
      <c r="D51" s="135"/>
      <c r="E51" s="134" t="s">
        <v>6</v>
      </c>
      <c r="F51" s="135"/>
      <c r="G51" s="27"/>
      <c r="H51" s="27"/>
      <c r="I51" s="6"/>
      <c r="J51" s="73"/>
      <c r="K51" s="91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81</v>
      </c>
      <c r="C52" s="116">
        <v>0.125</v>
      </c>
      <c r="D52" s="112">
        <v>9.38</v>
      </c>
      <c r="E52" s="116">
        <f aca="true" t="shared" si="6" ref="E52:F54">C52*22.0462</f>
        <v>2.755775</v>
      </c>
      <c r="F52" s="107">
        <f t="shared" si="6"/>
        <v>206.79335600000002</v>
      </c>
      <c r="G52" s="29"/>
      <c r="H52" s="27"/>
      <c r="I52" s="91"/>
      <c r="J52" s="73"/>
      <c r="K52" s="73"/>
      <c r="L52" s="91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79" t="s">
        <v>84</v>
      </c>
      <c r="C53" s="116">
        <v>0.13</v>
      </c>
      <c r="D53" s="112">
        <v>9.61</v>
      </c>
      <c r="E53" s="116">
        <f t="shared" si="6"/>
        <v>2.866006</v>
      </c>
      <c r="F53" s="107">
        <f t="shared" si="6"/>
        <v>211.86398199999996</v>
      </c>
      <c r="G53" s="27"/>
      <c r="H53" s="27"/>
      <c r="I53" s="92"/>
      <c r="J53" s="73"/>
      <c r="K53" s="73"/>
      <c r="L53" s="73"/>
      <c r="M53" s="91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92</v>
      </c>
      <c r="C54" s="116">
        <v>0.125</v>
      </c>
      <c r="D54" s="112">
        <v>9.88</v>
      </c>
      <c r="E54" s="116">
        <f t="shared" si="6"/>
        <v>2.755775</v>
      </c>
      <c r="F54" s="107">
        <f t="shared" si="6"/>
        <v>217.81645600000002</v>
      </c>
      <c r="G54" s="27"/>
      <c r="H54" s="27"/>
      <c r="I54" s="92"/>
      <c r="J54" s="73"/>
      <c r="K54" s="73"/>
      <c r="L54" s="73"/>
      <c r="M54" s="73"/>
      <c r="N54" s="91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73"/>
      <c r="N55" s="73"/>
      <c r="O55" s="91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4" t="s">
        <v>23</v>
      </c>
      <c r="D56" s="135"/>
      <c r="E56" s="134" t="s">
        <v>24</v>
      </c>
      <c r="F56" s="135"/>
      <c r="H56" s="27"/>
      <c r="I56" s="91"/>
      <c r="J56" s="73"/>
      <c r="K56" s="73"/>
      <c r="L56" s="73"/>
      <c r="M56" s="73"/>
      <c r="N56" s="73"/>
      <c r="O56" s="73"/>
      <c r="P56" s="91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79" t="s">
        <v>81</v>
      </c>
      <c r="C57" s="116">
        <v>0.008</v>
      </c>
      <c r="D57" s="112">
        <v>1.651</v>
      </c>
      <c r="E57" s="116">
        <f aca="true" t="shared" si="7" ref="E57:F59">C57/3.785</f>
        <v>0.0021136063408190224</v>
      </c>
      <c r="F57" s="107">
        <f t="shared" si="7"/>
        <v>0.4361955085865257</v>
      </c>
      <c r="G57" s="29"/>
      <c r="H57" s="27"/>
      <c r="I57" s="91"/>
      <c r="J57" s="73"/>
      <c r="K57" s="73"/>
      <c r="L57" s="73"/>
      <c r="M57" s="73"/>
      <c r="N57" s="73"/>
      <c r="O57" s="73"/>
      <c r="P57" s="73"/>
      <c r="Q57" s="91"/>
      <c r="R57" s="91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84</v>
      </c>
      <c r="C58" s="116">
        <v>0.006</v>
      </c>
      <c r="D58" s="112">
        <v>1.615</v>
      </c>
      <c r="E58" s="116">
        <f t="shared" si="7"/>
        <v>0.001585204755614267</v>
      </c>
      <c r="F58" s="107">
        <f t="shared" si="7"/>
        <v>0.42668428005284015</v>
      </c>
      <c r="G58" s="27"/>
      <c r="H58" s="27"/>
      <c r="I58" s="92"/>
      <c r="J58" s="73"/>
      <c r="K58" s="73"/>
      <c r="L58" s="73"/>
      <c r="M58" s="73"/>
      <c r="N58" s="91"/>
      <c r="O58" s="73"/>
      <c r="P58" s="73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92</v>
      </c>
      <c r="C59" s="116">
        <v>0.006</v>
      </c>
      <c r="D59" s="112">
        <v>1.584</v>
      </c>
      <c r="E59" s="116">
        <f t="shared" si="7"/>
        <v>0.001585204755614267</v>
      </c>
      <c r="F59" s="107">
        <f t="shared" si="7"/>
        <v>0.41849405548216645</v>
      </c>
      <c r="G59" s="27"/>
      <c r="H59" s="27"/>
      <c r="I59" s="92"/>
      <c r="J59" s="73"/>
      <c r="K59" s="73"/>
      <c r="L59" s="73"/>
      <c r="M59" s="73"/>
      <c r="N59" s="73"/>
      <c r="O59" s="91"/>
      <c r="P59" s="73"/>
      <c r="Q59" s="73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73"/>
      <c r="O60" s="73"/>
      <c r="P60" s="91"/>
      <c r="Q60" s="73"/>
      <c r="R60" s="91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4" t="s">
        <v>26</v>
      </c>
      <c r="D61" s="135"/>
      <c r="E61" s="134" t="s">
        <v>27</v>
      </c>
      <c r="F61" s="135"/>
      <c r="G61" s="35"/>
      <c r="H61" s="27"/>
      <c r="I61" s="92"/>
      <c r="J61" s="73"/>
      <c r="K61" s="73"/>
      <c r="L61" s="73"/>
      <c r="M61" s="73"/>
      <c r="N61" s="73"/>
      <c r="O61" s="73"/>
      <c r="P61" s="73"/>
      <c r="Q61" s="91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94</v>
      </c>
      <c r="C62" s="147">
        <v>0</v>
      </c>
      <c r="D62" s="119">
        <v>0.97</v>
      </c>
      <c r="E62" s="147">
        <f>C62/454*100</f>
        <v>0</v>
      </c>
      <c r="F62" s="114">
        <f>D62/454*1000</f>
        <v>2.1365638766519823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89</v>
      </c>
      <c r="C63" s="125">
        <v>0.00775</v>
      </c>
      <c r="D63" s="119">
        <v>1.02125</v>
      </c>
      <c r="E63" s="125">
        <f>C63/454*100</f>
        <v>0.0017070484581497797</v>
      </c>
      <c r="F63" s="114">
        <f>D63/454*1000</f>
        <v>2.2494493392070485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84</v>
      </c>
      <c r="C64" s="125">
        <v>0.01075</v>
      </c>
      <c r="D64" s="119">
        <v>1.09</v>
      </c>
      <c r="E64" s="125">
        <f>C64/454*100</f>
        <v>0.00236784140969163</v>
      </c>
      <c r="F64" s="114">
        <f>D64/454*1000</f>
        <v>2.4008810572687227</v>
      </c>
      <c r="G64" s="29"/>
      <c r="H64" s="27"/>
      <c r="I64" s="92"/>
      <c r="J64" s="73"/>
      <c r="K64" s="73"/>
      <c r="L64" s="73"/>
      <c r="M64" s="73"/>
      <c r="N64" s="91"/>
      <c r="O64" s="73"/>
      <c r="P64" s="73"/>
      <c r="Q64" s="73"/>
      <c r="R64" s="73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45" t="s">
        <v>26</v>
      </c>
      <c r="D66" s="145"/>
      <c r="E66" s="134" t="s">
        <v>29</v>
      </c>
      <c r="F66" s="135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90</v>
      </c>
      <c r="C67" s="115">
        <v>0.0006</v>
      </c>
      <c r="D67" s="111">
        <v>0.1348</v>
      </c>
      <c r="E67" s="115">
        <f aca="true" t="shared" si="8" ref="E67:F69">C67/454*1000000</f>
        <v>1.3215859030837005</v>
      </c>
      <c r="F67" s="107">
        <f t="shared" si="8"/>
        <v>296.9162995594713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93</v>
      </c>
      <c r="C68" s="115">
        <v>0.0003</v>
      </c>
      <c r="D68" s="111">
        <v>0.1381</v>
      </c>
      <c r="E68" s="115">
        <f t="shared" si="8"/>
        <v>0.6607929515418502</v>
      </c>
      <c r="F68" s="107">
        <f t="shared" si="8"/>
        <v>304.18502202643174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95</v>
      </c>
      <c r="C69" s="82">
        <v>0.0003</v>
      </c>
      <c r="D69" s="111">
        <v>0.149</v>
      </c>
      <c r="E69" s="82">
        <f t="shared" si="8"/>
        <v>0.6607929515418502</v>
      </c>
      <c r="F69" s="107">
        <f t="shared" si="8"/>
        <v>328.19383259911893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97</v>
      </c>
      <c r="E75" s="94">
        <v>1.1217</v>
      </c>
      <c r="F75" s="94">
        <v>1.5515</v>
      </c>
      <c r="G75" s="94">
        <v>1.0839</v>
      </c>
      <c r="H75" s="94">
        <v>0.1206</v>
      </c>
      <c r="I75" s="94">
        <v>0.1336</v>
      </c>
      <c r="J75" s="94">
        <v>0.1503</v>
      </c>
      <c r="K75" s="94">
        <v>0.083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0.8915</v>
      </c>
      <c r="E76" s="95" t="s">
        <v>97</v>
      </c>
      <c r="F76" s="95">
        <v>1.3829</v>
      </c>
      <c r="G76" s="95">
        <v>0.9662</v>
      </c>
      <c r="H76" s="95">
        <v>0.1075</v>
      </c>
      <c r="I76" s="95">
        <v>0.1191</v>
      </c>
      <c r="J76" s="95">
        <v>0.134</v>
      </c>
      <c r="K76" s="95">
        <v>0.074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0.6445</v>
      </c>
      <c r="E77" s="94">
        <v>0.7231</v>
      </c>
      <c r="F77" s="94" t="s">
        <v>97</v>
      </c>
      <c r="G77" s="94">
        <v>0.6986</v>
      </c>
      <c r="H77" s="94">
        <v>0.0777</v>
      </c>
      <c r="I77" s="94">
        <v>0.0861</v>
      </c>
      <c r="J77" s="94">
        <v>0.0969</v>
      </c>
      <c r="K77" s="94">
        <v>0.0535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0.9226</v>
      </c>
      <c r="E78" s="95">
        <v>1.0349</v>
      </c>
      <c r="F78" s="95">
        <v>1.4313</v>
      </c>
      <c r="G78" s="95" t="s">
        <v>97</v>
      </c>
      <c r="H78" s="95">
        <v>0.1113</v>
      </c>
      <c r="I78" s="95">
        <v>0.1232</v>
      </c>
      <c r="J78" s="95">
        <v>0.1386</v>
      </c>
      <c r="K78" s="95">
        <v>0.0766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8.2932</v>
      </c>
      <c r="E79" s="94">
        <v>9.3026</v>
      </c>
      <c r="F79" s="94">
        <v>12.8655</v>
      </c>
      <c r="G79" s="94">
        <v>8.989</v>
      </c>
      <c r="H79" s="94" t="s">
        <v>97</v>
      </c>
      <c r="I79" s="94">
        <v>1.1076</v>
      </c>
      <c r="J79" s="94">
        <v>1.2463</v>
      </c>
      <c r="K79" s="94">
        <v>0.6885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7.488</v>
      </c>
      <c r="E80" s="95">
        <v>8.3994</v>
      </c>
      <c r="F80" s="95">
        <v>11.6157</v>
      </c>
      <c r="G80" s="95">
        <v>8.1161</v>
      </c>
      <c r="H80" s="95">
        <v>0.9029</v>
      </c>
      <c r="I80" s="95" t="s">
        <v>97</v>
      </c>
      <c r="J80" s="95">
        <v>1.1255</v>
      </c>
      <c r="K80" s="95">
        <v>0.6217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6.654</v>
      </c>
      <c r="E81" s="94">
        <v>7.4645</v>
      </c>
      <c r="F81" s="94">
        <v>10.3235</v>
      </c>
      <c r="G81" s="94">
        <v>7.2123</v>
      </c>
      <c r="H81" s="94">
        <v>0.8024</v>
      </c>
      <c r="I81" s="94">
        <v>0.8886</v>
      </c>
      <c r="J81" s="94" t="s">
        <v>97</v>
      </c>
      <c r="K81" s="94">
        <v>0.5525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12.0449</v>
      </c>
      <c r="E82" s="95">
        <v>13.512</v>
      </c>
      <c r="F82" s="95">
        <v>18.686</v>
      </c>
      <c r="G82" s="95">
        <v>13.0558</v>
      </c>
      <c r="H82" s="95">
        <v>1.4524</v>
      </c>
      <c r="I82" s="95">
        <v>1.6085</v>
      </c>
      <c r="J82" s="95">
        <v>1.8102</v>
      </c>
      <c r="K82" s="95" t="s">
        <v>97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6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6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7"/>
      <c r="N85" s="126"/>
      <c r="O85" s="126"/>
      <c r="P85" s="126"/>
      <c r="Q85" s="126"/>
      <c r="R85" s="126"/>
      <c r="S85" s="126"/>
      <c r="T85" s="126"/>
      <c r="U85" s="120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M87" s="53"/>
      <c r="N87" s="121"/>
      <c r="O87" s="122"/>
      <c r="P87" s="122"/>
      <c r="Q87" s="122"/>
      <c r="R87" s="122"/>
      <c r="S87" s="122"/>
      <c r="T87" s="122"/>
      <c r="U87" s="122"/>
      <c r="V87" s="53"/>
      <c r="W87" s="53"/>
      <c r="X87" s="53"/>
    </row>
    <row r="88" spans="2:24" ht="15.75">
      <c r="B88" s="1" t="s">
        <v>51</v>
      </c>
      <c r="E88" s="41"/>
      <c r="F88" s="41"/>
      <c r="G88" s="42"/>
      <c r="H88" s="42"/>
      <c r="I88" s="41"/>
      <c r="J88" s="41"/>
      <c r="M88" s="53"/>
      <c r="N88" s="122"/>
      <c r="O88" s="121"/>
      <c r="P88" s="122"/>
      <c r="Q88" s="122"/>
      <c r="R88" s="122"/>
      <c r="S88" s="122"/>
      <c r="T88" s="122"/>
      <c r="U88" s="122"/>
      <c r="V88" s="53"/>
      <c r="W88" s="53"/>
      <c r="X88" s="53"/>
    </row>
    <row r="89" spans="2:24" ht="15.75">
      <c r="B89" s="1" t="s">
        <v>52</v>
      </c>
      <c r="M89" s="53"/>
      <c r="N89" s="122"/>
      <c r="O89" s="122"/>
      <c r="P89" s="121"/>
      <c r="Q89" s="122"/>
      <c r="R89" s="122"/>
      <c r="S89" s="122"/>
      <c r="T89" s="122"/>
      <c r="U89" s="122"/>
      <c r="V89" s="53"/>
      <c r="W89" s="53"/>
      <c r="X89" s="53"/>
    </row>
    <row r="90" spans="2:24" ht="15.75">
      <c r="B90" s="1" t="s">
        <v>53</v>
      </c>
      <c r="M90" s="123"/>
      <c r="N90" s="122"/>
      <c r="O90" s="122"/>
      <c r="P90" s="122"/>
      <c r="Q90" s="121"/>
      <c r="R90" s="122"/>
      <c r="S90" s="122"/>
      <c r="T90" s="122"/>
      <c r="U90" s="122"/>
      <c r="V90" s="53"/>
      <c r="W90" s="53"/>
      <c r="X90" s="53"/>
    </row>
    <row r="91" spans="2:24" ht="15.75">
      <c r="B91" s="1" t="s">
        <v>54</v>
      </c>
      <c r="M91" s="123"/>
      <c r="N91" s="122"/>
      <c r="O91" s="122"/>
      <c r="P91" s="122"/>
      <c r="Q91" s="122"/>
      <c r="R91" s="121"/>
      <c r="S91" s="122"/>
      <c r="T91" s="122"/>
      <c r="U91" s="122"/>
      <c r="V91" s="53"/>
      <c r="W91" s="53"/>
      <c r="X91" s="53"/>
    </row>
    <row r="92" spans="2:24" ht="15.75">
      <c r="B92" s="1" t="s">
        <v>55</v>
      </c>
      <c r="M92" s="124"/>
      <c r="N92" s="122"/>
      <c r="O92" s="122"/>
      <c r="P92" s="122"/>
      <c r="Q92" s="122"/>
      <c r="R92" s="122"/>
      <c r="S92" s="121"/>
      <c r="T92" s="122"/>
      <c r="U92" s="122"/>
      <c r="V92" s="53"/>
      <c r="W92" s="53"/>
      <c r="X92" s="53"/>
    </row>
    <row r="93" spans="2:24" ht="15.75">
      <c r="B93" s="1" t="s">
        <v>56</v>
      </c>
      <c r="M93" s="124"/>
      <c r="N93" s="122"/>
      <c r="O93" s="122"/>
      <c r="P93" s="122"/>
      <c r="Q93" s="122"/>
      <c r="R93" s="122"/>
      <c r="S93" s="122"/>
      <c r="T93" s="121"/>
      <c r="U93" s="122"/>
      <c r="V93" s="53"/>
      <c r="W93" s="53"/>
      <c r="X93" s="53"/>
    </row>
    <row r="94" spans="2:24" ht="15.75">
      <c r="B94" s="1" t="s">
        <v>57</v>
      </c>
      <c r="M94" s="124"/>
      <c r="N94" s="122"/>
      <c r="O94" s="122"/>
      <c r="P94" s="122"/>
      <c r="Q94" s="122"/>
      <c r="R94" s="122"/>
      <c r="S94" s="122"/>
      <c r="T94" s="122"/>
      <c r="U94" s="121"/>
      <c r="V94" s="53"/>
      <c r="W94" s="53"/>
      <c r="X94" s="53"/>
    </row>
    <row r="95" spans="2:24" ht="15.75">
      <c r="B95" s="1" t="s">
        <v>58</v>
      </c>
      <c r="M95" s="124"/>
      <c r="N95" s="122"/>
      <c r="O95" s="122"/>
      <c r="P95" s="122"/>
      <c r="Q95" s="122"/>
      <c r="R95" s="122"/>
      <c r="S95" s="122"/>
      <c r="T95" s="121"/>
      <c r="U95" s="122"/>
      <c r="V95" s="53"/>
      <c r="W95" s="53"/>
      <c r="X95" s="53"/>
    </row>
    <row r="96" spans="2:23" ht="15.75">
      <c r="B96" s="1" t="s">
        <v>59</v>
      </c>
      <c r="M96" s="53"/>
      <c r="N96" s="122"/>
      <c r="O96" s="122"/>
      <c r="P96" s="122"/>
      <c r="Q96" s="122"/>
      <c r="R96" s="122"/>
      <c r="S96" s="122"/>
      <c r="T96" s="122"/>
      <c r="U96" s="121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42" t="s">
        <v>63</v>
      </c>
      <c r="C102" s="137"/>
      <c r="D102" s="137"/>
      <c r="E102" s="137"/>
      <c r="F102" s="137"/>
    </row>
    <row r="103" spans="2:6" ht="15">
      <c r="B103" s="136" t="s">
        <v>64</v>
      </c>
      <c r="C103" s="137"/>
      <c r="D103" s="137"/>
      <c r="E103" s="137"/>
      <c r="F103" s="137"/>
    </row>
    <row r="104" spans="2:6" ht="78" customHeight="1">
      <c r="B104" s="136" t="s">
        <v>65</v>
      </c>
      <c r="C104" s="137"/>
      <c r="D104" s="137"/>
      <c r="E104" s="137"/>
      <c r="F104" s="137"/>
    </row>
    <row r="105" spans="2:6" ht="15">
      <c r="B105" s="136" t="s">
        <v>66</v>
      </c>
      <c r="C105" s="137"/>
      <c r="D105" s="137"/>
      <c r="E105" s="137"/>
      <c r="F105" s="137"/>
    </row>
    <row r="106" spans="2:6" ht="15">
      <c r="B106" s="136" t="s">
        <v>67</v>
      </c>
      <c r="C106" s="137"/>
      <c r="D106" s="137"/>
      <c r="E106" s="137"/>
      <c r="F106" s="137"/>
    </row>
    <row r="107" spans="2:6" ht="15">
      <c r="B107" s="136" t="s">
        <v>68</v>
      </c>
      <c r="C107" s="137"/>
      <c r="D107" s="137"/>
      <c r="E107" s="137"/>
      <c r="F107" s="137"/>
    </row>
    <row r="108" spans="2:6" ht="15">
      <c r="B108" s="136" t="s">
        <v>69</v>
      </c>
      <c r="C108" s="137"/>
      <c r="D108" s="137"/>
      <c r="E108" s="137"/>
      <c r="F108" s="137"/>
    </row>
    <row r="109" spans="2:6" ht="15">
      <c r="B109" s="138" t="s">
        <v>70</v>
      </c>
      <c r="C109" s="137"/>
      <c r="D109" s="137"/>
      <c r="E109" s="137"/>
      <c r="F109" s="137"/>
    </row>
    <row r="111" spans="2:6" ht="15.75">
      <c r="B111" s="51" t="s">
        <v>71</v>
      </c>
      <c r="C111" s="139"/>
      <c r="D111" s="140"/>
      <c r="E111" s="140"/>
      <c r="F111" s="141"/>
    </row>
    <row r="112" spans="2:6" ht="30.75" customHeight="1">
      <c r="B112" s="51" t="s">
        <v>72</v>
      </c>
      <c r="C112" s="143" t="s">
        <v>73</v>
      </c>
      <c r="D112" s="143"/>
      <c r="E112" s="143" t="s">
        <v>74</v>
      </c>
      <c r="F112" s="143"/>
    </row>
    <row r="113" spans="2:6" ht="30.75" customHeight="1">
      <c r="B113" s="51" t="s">
        <v>75</v>
      </c>
      <c r="C113" s="143" t="s">
        <v>76</v>
      </c>
      <c r="D113" s="143"/>
      <c r="E113" s="143" t="s">
        <v>77</v>
      </c>
      <c r="F113" s="143"/>
    </row>
    <row r="114" spans="2:6" ht="15" customHeight="1">
      <c r="B114" s="144" t="s">
        <v>78</v>
      </c>
      <c r="C114" s="143" t="s">
        <v>79</v>
      </c>
      <c r="D114" s="143"/>
      <c r="E114" s="143" t="s">
        <v>80</v>
      </c>
      <c r="F114" s="143"/>
    </row>
    <row r="115" spans="2:6" ht="15">
      <c r="B115" s="144"/>
      <c r="C115" s="143"/>
      <c r="D115" s="143"/>
      <c r="E115" s="143"/>
      <c r="F115" s="143"/>
    </row>
  </sheetData>
  <sheetProtection/>
  <mergeCells count="43">
    <mergeCell ref="C113:D113"/>
    <mergeCell ref="E113:F113"/>
    <mergeCell ref="B114:B115"/>
    <mergeCell ref="C114:D115"/>
    <mergeCell ref="E114:F115"/>
    <mergeCell ref="C61:D61"/>
    <mergeCell ref="E61:F61"/>
    <mergeCell ref="C112:D112"/>
    <mergeCell ref="E112:F112"/>
    <mergeCell ref="C66:D66"/>
    <mergeCell ref="B109:F109"/>
    <mergeCell ref="C111:F111"/>
    <mergeCell ref="C46:D46"/>
    <mergeCell ref="E46:F46"/>
    <mergeCell ref="C51:D51"/>
    <mergeCell ref="E51:F51"/>
    <mergeCell ref="C56:D56"/>
    <mergeCell ref="E56:F56"/>
    <mergeCell ref="E66:F66"/>
    <mergeCell ref="B102:F102"/>
    <mergeCell ref="C36:D36"/>
    <mergeCell ref="E36:F36"/>
    <mergeCell ref="C41:D41"/>
    <mergeCell ref="E41:F41"/>
    <mergeCell ref="B107:F107"/>
    <mergeCell ref="B108:F108"/>
    <mergeCell ref="B103:F103"/>
    <mergeCell ref="B104:F104"/>
    <mergeCell ref="B105:F105"/>
    <mergeCell ref="B106:F10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2015-05-12T05:11:33Z</dcterms:modified>
  <cp:category/>
  <cp:version/>
  <cp:contentType/>
  <cp:contentStatus/>
</cp:coreProperties>
</file>