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<sst xmlns="http://schemas.openxmlformats.org/spreadsheetml/2006/main" count="174" uniqueCount="100">
  <si>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</si>
  <si>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</si>
  <si>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</si>
  <si>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</si>
  <si>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</si>
  <si>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</si>
  <si>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</si>
  <si>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</si>
  <si>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</si>
  <si>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</si>
  <si>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</si>
  <si>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</si>
  <si>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</si>
  <si>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</si>
  <si>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</si>
  <si>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</si>
  <si>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</si>
  <si>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</si>
  <si>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</si>
  <si>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</si>
  <si>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</si>
  <si>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</si>
  <si>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</si>
  <si>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</si>
  <si>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</si>
  <si>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</si>
  <si>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</si>
  <si>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</si>
  <si>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</si>
  <si>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</si>
  <si>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</si>
  <si>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</si>
  <si>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</si>
  <si>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</si>
  <si>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</si>
  <si>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</si>
  <si>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</si>
  <si>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</si>
  <si>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</si>
  <si>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</si>
  <si>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</si>
  <si>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</si>
  <si>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</si>
  <si>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</si>
  <si>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</si>
  <si>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</si>
  <si>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</si>
  <si>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</si>
  <si>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</si>
  <si>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</si>
  <si>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</si>
  <si>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</si>
  <si>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</si>
  <si>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</si>
  <si>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</si>
  <si>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</si>
  <si>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</si>
  <si>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</si>
  <si>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</si>
  <si>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</si>
  <si>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</si>
  <si>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</si>
  <si>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</si>
  <si>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</si>
  <si>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</si>
  <si>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</si>
  <si>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</si>
  <si>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</si>
  <si>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</si>
  <si>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</si>
  <si>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</si>
  <si>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</si>
  <si>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</si>
  <si>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</si>
  <si>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</si>
  <si>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</si>
  <si>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</si>
  <si>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-Травень'19</t>
  </si>
  <si>
    <t>Euronext - Травень '19 (€/МT)</t>
  </si>
  <si>
    <t>Ціна ($) за амер, галон</t>
  </si>
  <si>
    <t>TOCOM - Травень '19 (¥/МT)</t>
  </si>
  <si>
    <t>CME - Липень'19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</si>
  <si>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</si>
  <si>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</si>
  <si>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</si>
  <si>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</si>
  <si>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</si>
  <si>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</si>
  <si>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</si>
  <si>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</si>
  <si>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</si>
  <si>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</si>
  <si>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Euronext -Листопад'19 (€/МT)</t>
  </si>
  <si>
    <t>CME -Жовтень'19</t>
  </si>
  <si>
    <t>CME - Червень'19</t>
  </si>
  <si>
    <t>CME -Вересень'19</t>
  </si>
  <si>
    <t>CME - Серпень'19</t>
  </si>
  <si>
    <t>CME - Вересень'19</t>
  </si>
  <si>
    <t>Euronext - Грудень '19 (€/МT)</t>
  </si>
  <si>
    <t>11 квітня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</si>
</sst>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99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77</v>
      </c>
      <c r="C7" s="114">
        <v>0.016</v>
      </c>
      <c r="D7" s="14">
        <v>3.602</v>
      </c>
      <c r="E7" s="114">
        <f aca="true" t="shared" si="0" ref="E7:F9">C7*39.3683</f>
        <v>0.6298928</v>
      </c>
      <c r="F7" s="13">
        <f>D7*39.3683</f>
        <v>141.80461659999997</v>
      </c>
    </row>
    <row r="8" spans="2:6" s="6" customFormat="1" ht="15">
      <c r="B8" s="24" t="s">
        <v>81</v>
      </c>
      <c r="C8" s="114">
        <v>0.02</v>
      </c>
      <c r="D8" s="14">
        <v>3.686</v>
      </c>
      <c r="E8" s="114">
        <f t="shared" si="0"/>
        <v>0.787366</v>
      </c>
      <c r="F8" s="13">
        <f t="shared" si="0"/>
        <v>145.1115538</v>
      </c>
    </row>
    <row r="9" spans="2:17" s="6" customFormat="1" ht="15">
      <c r="B9" s="24" t="s">
        <v>97</v>
      </c>
      <c r="C9" s="114">
        <v>0.022</v>
      </c>
      <c r="D9" s="14">
        <v>3.766</v>
      </c>
      <c r="E9" s="114">
        <f t="shared" si="0"/>
        <v>0.8661026</v>
      </c>
      <c r="F9" s="13">
        <f>D9*39.3683</f>
        <v>148.2610178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38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32">
        <v>0.29</v>
      </c>
      <c r="D12" s="13">
        <v>169.25</v>
      </c>
      <c r="E12" s="132">
        <f aca="true" t="shared" si="1" ref="E12:F14">C12/$D$86</f>
        <v>0.3273507167851902</v>
      </c>
      <c r="F12" s="71">
        <f t="shared" si="1"/>
        <v>191.04865108928772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83</v>
      </c>
      <c r="C13" s="132">
        <v>0.29</v>
      </c>
      <c r="D13" s="13">
        <v>173.25</v>
      </c>
      <c r="E13" s="132">
        <f t="shared" si="1"/>
        <v>0.3273507167851902</v>
      </c>
      <c r="F13" s="71">
        <f t="shared" si="1"/>
        <v>195.5638333897731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34">
        <v>0</v>
      </c>
      <c r="D14" s="13">
        <v>171.5</v>
      </c>
      <c r="E14" s="134">
        <f t="shared" si="1"/>
        <v>0</v>
      </c>
      <c r="F14" s="71">
        <f t="shared" si="1"/>
        <v>193.58844113331077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1">
        <v>0</v>
      </c>
      <c r="D17" s="87" t="s">
        <v>72</v>
      </c>
      <c r="E17" s="134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85</v>
      </c>
      <c r="C18" s="143">
        <v>150</v>
      </c>
      <c r="D18" s="87">
        <v>24000</v>
      </c>
      <c r="E18" s="116">
        <f t="shared" si="2"/>
        <v>1.3420416927619219</v>
      </c>
      <c r="F18" s="71">
        <f>D18/$D$87</f>
        <v>214.7266708419075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90</v>
      </c>
      <c r="C19" s="142">
        <v>30</v>
      </c>
      <c r="D19" s="87">
        <v>23930</v>
      </c>
      <c r="E19" s="132">
        <f t="shared" si="2"/>
        <v>0.2684083385523844</v>
      </c>
      <c r="F19" s="71">
        <f t="shared" si="2"/>
        <v>214.1003847186186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77</v>
      </c>
      <c r="C22" s="117">
        <v>0.024</v>
      </c>
      <c r="D22" s="14">
        <v>4.616</v>
      </c>
      <c r="E22" s="117">
        <f aca="true" t="shared" si="3" ref="E22:F24">C22*36.7437</f>
        <v>0.8818488</v>
      </c>
      <c r="F22" s="13">
        <f>D22*36.7437</f>
        <v>169.60891919999997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7">
        <v>0.04</v>
      </c>
      <c r="D23" s="14">
        <v>4.664</v>
      </c>
      <c r="E23" s="117">
        <f t="shared" si="3"/>
        <v>1.4697479999999998</v>
      </c>
      <c r="F23" s="13">
        <f t="shared" si="3"/>
        <v>171.37261679999997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7">
        <v>0.024</v>
      </c>
      <c r="D24" s="89">
        <v>4.74</v>
      </c>
      <c r="E24" s="117">
        <f t="shared" si="3"/>
        <v>0.8818488</v>
      </c>
      <c r="F24" s="13">
        <f t="shared" si="3"/>
        <v>174.16513799999998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3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0.27</v>
      </c>
      <c r="D27" s="71">
        <v>189</v>
      </c>
      <c r="E27" s="116">
        <f aca="true" t="shared" si="4" ref="E27:F29">C27/$D$86</f>
        <v>0.3047748052827633</v>
      </c>
      <c r="F27" s="71">
        <f>D27/$D$86</f>
        <v>213.3423636979343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6">
        <v>0.14</v>
      </c>
      <c r="D28" s="13">
        <v>177</v>
      </c>
      <c r="E28" s="116">
        <f t="shared" si="4"/>
        <v>0.1580313805169884</v>
      </c>
      <c r="F28" s="71">
        <f t="shared" si="4"/>
        <v>199.79681679647814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6">
        <v>0.14</v>
      </c>
      <c r="D29" s="13">
        <v>180</v>
      </c>
      <c r="E29" s="116">
        <f>C29/$D$86</f>
        <v>0.1580313805169884</v>
      </c>
      <c r="F29" s="71">
        <f t="shared" si="4"/>
        <v>203.1832035218422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32">
        <v>0.07</v>
      </c>
      <c r="D32" s="13">
        <v>360.5</v>
      </c>
      <c r="E32" s="132">
        <f aca="true" t="shared" si="5" ref="E32:F34">C32/$D$86</f>
        <v>0.0790156902584942</v>
      </c>
      <c r="F32" s="71">
        <f t="shared" si="5"/>
        <v>406.93080483124504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2">
        <v>0.34</v>
      </c>
      <c r="D33" s="13">
        <v>363.75</v>
      </c>
      <c r="E33" s="132">
        <f t="shared" si="5"/>
        <v>0.3837904955412575</v>
      </c>
      <c r="F33" s="71">
        <f>D33/$D$86</f>
        <v>410.5993904503894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2">
        <v>0.27</v>
      </c>
      <c r="D34" s="66">
        <v>367.5</v>
      </c>
      <c r="E34" s="132">
        <f t="shared" si="5"/>
        <v>0.3047748052827633</v>
      </c>
      <c r="F34" s="71">
        <f t="shared" si="5"/>
        <v>414.83237385709447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5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77</v>
      </c>
      <c r="C37" s="117">
        <v>0.01</v>
      </c>
      <c r="D37" s="75">
        <v>2.8</v>
      </c>
      <c r="E37" s="117">
        <f aca="true" t="shared" si="6" ref="E37:F39">C37*58.0164</f>
        <v>0.580164</v>
      </c>
      <c r="F37" s="71">
        <f t="shared" si="6"/>
        <v>162.44591999999997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7">
        <v>0.004</v>
      </c>
      <c r="D38" s="75">
        <v>2.736</v>
      </c>
      <c r="E38" s="117">
        <f t="shared" si="6"/>
        <v>0.23206559999999998</v>
      </c>
      <c r="F38" s="71">
        <f t="shared" si="6"/>
        <v>158.7328704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7">
        <v>0.012</v>
      </c>
      <c r="D39" s="75" t="s">
        <v>72</v>
      </c>
      <c r="E39" s="117">
        <f t="shared" si="6"/>
        <v>0.6961968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3"/>
      <c r="C40" s="114"/>
      <c r="D40" s="7"/>
      <c r="E40" s="114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77</v>
      </c>
      <c r="C42" s="114">
        <v>0.066</v>
      </c>
      <c r="D42" s="75">
        <v>8.956</v>
      </c>
      <c r="E42" s="114">
        <f aca="true" t="shared" si="7" ref="E42:F44">C42*36.7437</f>
        <v>2.4250841999999997</v>
      </c>
      <c r="F42" s="71">
        <f t="shared" si="7"/>
        <v>329.0765772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4">
        <v>0.064</v>
      </c>
      <c r="D43" s="75">
        <v>9.07</v>
      </c>
      <c r="E43" s="114">
        <f t="shared" si="7"/>
        <v>2.3515968</v>
      </c>
      <c r="F43" s="71">
        <f t="shared" si="7"/>
        <v>333.265359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96</v>
      </c>
      <c r="C44" s="114">
        <v>0.064</v>
      </c>
      <c r="D44" s="75">
        <v>9.146</v>
      </c>
      <c r="E44" s="114">
        <f t="shared" si="7"/>
        <v>2.3515968</v>
      </c>
      <c r="F44" s="71">
        <f t="shared" si="7"/>
        <v>336.0578802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1">
        <v>0</v>
      </c>
      <c r="D47" s="87" t="s">
        <v>72</v>
      </c>
      <c r="E47" s="134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36">
        <v>0</v>
      </c>
      <c r="D48" s="87" t="s">
        <v>72</v>
      </c>
      <c r="E48" s="137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31">
        <v>0</v>
      </c>
      <c r="D49" s="87" t="s">
        <v>72</v>
      </c>
      <c r="E49" s="134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77</v>
      </c>
      <c r="C52" s="114">
        <v>2.9</v>
      </c>
      <c r="D52" s="76">
        <v>307.2</v>
      </c>
      <c r="E52" s="114">
        <f aca="true" t="shared" si="8" ref="E52:F54">C52*1.1023</f>
        <v>3.19667</v>
      </c>
      <c r="F52" s="76">
        <f t="shared" si="8"/>
        <v>338.62656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81</v>
      </c>
      <c r="C53" s="114">
        <v>2.8</v>
      </c>
      <c r="D53" s="76">
        <v>311</v>
      </c>
      <c r="E53" s="114">
        <f t="shared" si="8"/>
        <v>3.08644</v>
      </c>
      <c r="F53" s="76">
        <f t="shared" si="8"/>
        <v>342.81530000000004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4">
        <v>2.8</v>
      </c>
      <c r="D54" s="76">
        <v>312.5</v>
      </c>
      <c r="E54" s="114">
        <f>C54*1.1023</f>
        <v>3.08644</v>
      </c>
      <c r="F54" s="76">
        <f t="shared" si="8"/>
        <v>344.46875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9"/>
      <c r="C55" s="135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77</v>
      </c>
      <c r="C57" s="132">
        <v>0.09</v>
      </c>
      <c r="D57" s="71">
        <v>29</v>
      </c>
      <c r="E57" s="132">
        <f aca="true" t="shared" si="9" ref="E57:F59">C57/454*1000</f>
        <v>0.19823788546255505</v>
      </c>
      <c r="F57" s="71">
        <f t="shared" si="9"/>
        <v>63.87665198237885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81</v>
      </c>
      <c r="C58" s="132">
        <v>0.07</v>
      </c>
      <c r="D58" s="71">
        <v>29.3</v>
      </c>
      <c r="E58" s="132">
        <f t="shared" si="9"/>
        <v>0.15418502202643172</v>
      </c>
      <c r="F58" s="71">
        <f t="shared" si="9"/>
        <v>64.53744493392071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96</v>
      </c>
      <c r="C59" s="132">
        <v>0.06</v>
      </c>
      <c r="D59" s="71">
        <v>29.88</v>
      </c>
      <c r="E59" s="132">
        <f t="shared" si="9"/>
        <v>0.13215859030837004</v>
      </c>
      <c r="F59" s="71">
        <f t="shared" si="9"/>
        <v>65.81497797356828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2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77</v>
      </c>
      <c r="C62" s="117">
        <v>0.05</v>
      </c>
      <c r="D62" s="75">
        <v>10.305</v>
      </c>
      <c r="E62" s="117">
        <f aca="true" t="shared" si="10" ref="E62:F64">C62*22.026</f>
        <v>1.1013</v>
      </c>
      <c r="F62" s="71">
        <f t="shared" si="10"/>
        <v>226.97793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0.005</v>
      </c>
      <c r="D63" s="75">
        <v>10.505</v>
      </c>
      <c r="E63" s="114">
        <f t="shared" si="10"/>
        <v>0.11013</v>
      </c>
      <c r="F63" s="71">
        <f t="shared" si="10"/>
        <v>231.38313000000002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95</v>
      </c>
      <c r="C64" s="117">
        <v>0.005</v>
      </c>
      <c r="D64" s="75" t="s">
        <v>72</v>
      </c>
      <c r="E64" s="117">
        <f t="shared" si="10"/>
        <v>0.11013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28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79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0.01</v>
      </c>
      <c r="D67" s="75">
        <v>1.336</v>
      </c>
      <c r="E67" s="117">
        <f aca="true" t="shared" si="11" ref="E67:F69">C67/3.785</f>
        <v>0.002642007926023778</v>
      </c>
      <c r="F67" s="71">
        <f t="shared" si="11"/>
        <v>0.35297225891677675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77</v>
      </c>
      <c r="C68" s="117">
        <v>0.011</v>
      </c>
      <c r="D68" s="75">
        <v>1.348</v>
      </c>
      <c r="E68" s="117">
        <f t="shared" si="11"/>
        <v>0.0029062087186261555</v>
      </c>
      <c r="F68" s="71">
        <f t="shared" si="11"/>
        <v>0.3561426684280053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94</v>
      </c>
      <c r="C69" s="117">
        <v>0.011</v>
      </c>
      <c r="D69" s="75">
        <v>1.349</v>
      </c>
      <c r="E69" s="117">
        <f t="shared" si="11"/>
        <v>0.0029062087186261555</v>
      </c>
      <c r="F69" s="71">
        <f t="shared" si="11"/>
        <v>0.35640686922060766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29">
        <v>0.0025</v>
      </c>
      <c r="D72" s="126">
        <v>0.9725</v>
      </c>
      <c r="E72" s="129">
        <f>C72/454*100</f>
        <v>0.0005506607929515419</v>
      </c>
      <c r="F72" s="77">
        <f>D72/454*1000</f>
        <v>2.142070484581498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77</v>
      </c>
      <c r="C73" s="144">
        <v>0.0025</v>
      </c>
      <c r="D73" s="126">
        <v>1.0025</v>
      </c>
      <c r="E73" s="144">
        <f>C73/454*100</f>
        <v>0.0005506607929515419</v>
      </c>
      <c r="F73" s="77">
        <f>D73/454*1000</f>
        <v>2.208149779735683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94</v>
      </c>
      <c r="C74" s="144">
        <v>0.0065</v>
      </c>
      <c r="D74" s="126">
        <v>1.024</v>
      </c>
      <c r="E74" s="144">
        <f>C74/454*100</f>
        <v>0.0014317180616740088</v>
      </c>
      <c r="F74" s="77">
        <f>D74/454*1000</f>
        <v>2.255506607929515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29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77</v>
      </c>
      <c r="C77" s="138">
        <v>0.0015</v>
      </c>
      <c r="D77" s="127" t="s">
        <v>72</v>
      </c>
      <c r="E77" s="138">
        <f aca="true" t="shared" si="12" ref="E77:F79">C77/454*1000000</f>
        <v>3.303964757709251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38">
        <v>0.0016</v>
      </c>
      <c r="D78" s="127">
        <v>0.1285</v>
      </c>
      <c r="E78" s="138">
        <f t="shared" si="12"/>
        <v>3.524229074889868</v>
      </c>
      <c r="F78" s="71">
        <f t="shared" si="12"/>
        <v>283.03964757709247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38">
        <v>0.0014</v>
      </c>
      <c r="D79" s="127" t="s">
        <v>72</v>
      </c>
      <c r="E79" s="138">
        <f t="shared" si="12"/>
        <v>3.0837004405286343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40" t="s">
        <v>72</v>
      </c>
      <c r="E85" s="141">
        <v>1.1288</v>
      </c>
      <c r="F85" s="141">
        <v>0.0089</v>
      </c>
      <c r="G85" s="141">
        <v>1.307</v>
      </c>
      <c r="H85" s="141">
        <v>0.9973</v>
      </c>
      <c r="I85" s="141">
        <v>0.7484</v>
      </c>
      <c r="J85" s="141">
        <v>0.7134</v>
      </c>
      <c r="K85" s="14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41">
        <v>0.8859</v>
      </c>
      <c r="E86" s="141" t="s">
        <v>72</v>
      </c>
      <c r="F86" s="141">
        <v>0.0079</v>
      </c>
      <c r="G86" s="141">
        <v>1.1579</v>
      </c>
      <c r="H86" s="141">
        <v>0.8835</v>
      </c>
      <c r="I86" s="141">
        <v>0.663</v>
      </c>
      <c r="J86" s="141">
        <v>0.632</v>
      </c>
      <c r="K86" s="141">
        <v>0.1129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41">
        <v>111.77</v>
      </c>
      <c r="E87" s="141">
        <v>126.166</v>
      </c>
      <c r="F87" s="141" t="s">
        <v>72</v>
      </c>
      <c r="G87" s="141">
        <v>146.0834</v>
      </c>
      <c r="H87" s="141">
        <v>111.469</v>
      </c>
      <c r="I87" s="141">
        <v>83.6477</v>
      </c>
      <c r="J87" s="141">
        <v>79.7367</v>
      </c>
      <c r="K87" s="141">
        <v>14.2486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41">
        <v>0.7651</v>
      </c>
      <c r="E88" s="141">
        <v>0.8637</v>
      </c>
      <c r="F88" s="141">
        <v>0.0068</v>
      </c>
      <c r="G88" s="141" t="s">
        <v>72</v>
      </c>
      <c r="H88" s="141">
        <v>0.7631</v>
      </c>
      <c r="I88" s="141">
        <v>0.5726</v>
      </c>
      <c r="J88" s="141">
        <v>0.5458</v>
      </c>
      <c r="K88" s="141">
        <v>0.0975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41">
        <v>1.0027</v>
      </c>
      <c r="E89" s="141">
        <v>1.1318</v>
      </c>
      <c r="F89" s="141">
        <v>0.009</v>
      </c>
      <c r="G89" s="141">
        <v>1.3105</v>
      </c>
      <c r="H89" s="141" t="s">
        <v>72</v>
      </c>
      <c r="I89" s="141">
        <v>0.7504</v>
      </c>
      <c r="J89" s="141">
        <v>0.7153</v>
      </c>
      <c r="K89" s="141">
        <v>0.1278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41">
        <v>1.3362</v>
      </c>
      <c r="E90" s="141">
        <v>1.5083</v>
      </c>
      <c r="F90" s="141">
        <v>0.012</v>
      </c>
      <c r="G90" s="141">
        <v>1.7464</v>
      </c>
      <c r="H90" s="141">
        <v>1.3326</v>
      </c>
      <c r="I90" s="141" t="s">
        <v>72</v>
      </c>
      <c r="J90" s="141">
        <v>0.9532</v>
      </c>
      <c r="K90" s="141">
        <v>0.1703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41">
        <v>1.4017</v>
      </c>
      <c r="E91" s="141">
        <v>1.5823</v>
      </c>
      <c r="F91" s="141">
        <v>0.0125</v>
      </c>
      <c r="G91" s="141">
        <v>1.8321</v>
      </c>
      <c r="H91" s="141">
        <v>1.398</v>
      </c>
      <c r="I91" s="141">
        <v>1.0491</v>
      </c>
      <c r="J91" s="141" t="s">
        <v>72</v>
      </c>
      <c r="K91" s="141">
        <v>0.1787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41">
        <v>7.8443</v>
      </c>
      <c r="E92" s="141">
        <v>8.8546</v>
      </c>
      <c r="F92" s="141">
        <v>0.0702</v>
      </c>
      <c r="G92" s="141">
        <v>10.2525</v>
      </c>
      <c r="H92" s="141">
        <v>7.8232</v>
      </c>
      <c r="I92" s="141">
        <v>5.8706</v>
      </c>
      <c r="J92" s="141">
        <v>5.5961</v>
      </c>
      <c r="K92" s="141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0.885896527285613</v>
      </c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2019-04-12T05:33:00Z</dcterms:modified>
  <cp:category/>
  <cp:version/>
  <cp:contentType/>
  <cp:contentStatus/>
</cp:coreProperties>
</file>