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<sst xmlns="http://schemas.openxmlformats.org/spreadsheetml/2006/main" count="143" uniqueCount="101">
  <si>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</si>
  <si>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</si>
  <si>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</si>
  <si>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</si>
  <si>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</si>
  <si>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</si>
  <si>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</si>
  <si>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</si>
  <si>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</si>
  <si>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</si>
  <si>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</si>
  <si>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</si>
  <si>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</si>
  <si>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</si>
  <si>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</si>
  <si>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</si>
  <si>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</si>
  <si>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</si>
  <si>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</si>
  <si>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</si>
  <si>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</si>
  <si>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</si>
  <si>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</si>
  <si>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</si>
  <si>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</si>
  <si>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</si>
  <si>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</si>
  <si>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</si>
  <si>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</si>
  <si>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</si>
  <si>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</si>
  <si>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</si>
  <si>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</si>
  <si>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</si>
  <si>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</si>
  <si>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</si>
  <si>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</si>
  <si>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</si>
  <si>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</si>
  <si>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</si>
  <si>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</si>
  <si>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</si>
  <si>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</si>
  <si>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</si>
  <si>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</si>
  <si>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</si>
  <si>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</si>
  <si>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</si>
  <si>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</si>
  <si>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</si>
  <si>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</si>
  <si>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</si>
  <si>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</si>
  <si>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</si>
  <si>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</si>
  <si>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</si>
  <si>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</si>
  <si>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</si>
  <si>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</si>
  <si>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</si>
  <si>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</si>
  <si>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</si>
  <si>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</si>
  <si>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</si>
  <si>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</si>
  <si>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</si>
  <si>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</si>
  <si>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</si>
  <si>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</si>
  <si>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</si>
  <si>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</si>
  <si>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</si>
  <si>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</si>
  <si>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</si>
  <si>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</si>
  <si>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</si>
  <si>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</si>
  <si>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</si>
  <si>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</si>
  <si>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</si>
  <si>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</si>
  <si>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</si>
  <si>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Березень'15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</si>
  <si>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</si>
  <si>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</si>
  <si>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</si>
  <si>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</si>
  <si>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</si>
  <si>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</si>
  <si>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CBOT - Липень 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</si>
  <si>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</si>
  <si>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</si>
  <si>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</si>
  <si>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</si>
  <si>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</si>
  <si>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</si>
  <si>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</si>
  <si>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</si>
  <si>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</si>
  <si>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11 Березня 2015 р.</t>
  </si>
  <si>
    <t>Euronext - Грудень'15 (€/МT)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</si>
</sst>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E64" sqref="E6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7" t="s">
        <v>99</v>
      </c>
      <c r="D4" s="138"/>
      <c r="E4" s="138"/>
      <c r="F4" s="139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4" t="s">
        <v>6</v>
      </c>
      <c r="F6" s="134"/>
      <c r="G6" s="27"/>
      <c r="I6"/>
    </row>
    <row r="7" spans="2:8" s="6" customFormat="1" ht="15">
      <c r="B7" s="81" t="s">
        <v>82</v>
      </c>
      <c r="C7" s="120">
        <v>0.016</v>
      </c>
      <c r="D7" s="7">
        <v>3.84</v>
      </c>
      <c r="E7" s="120">
        <f aca="true" t="shared" si="0" ref="E7:F9">C7*39.3683</f>
        <v>0.6298928</v>
      </c>
      <c r="F7" s="13">
        <f t="shared" si="0"/>
        <v>151.17427199999997</v>
      </c>
      <c r="G7" s="29"/>
      <c r="H7" s="29"/>
    </row>
    <row r="8" spans="2:8" s="6" customFormat="1" ht="15">
      <c r="B8" s="81" t="s">
        <v>84</v>
      </c>
      <c r="C8" s="120">
        <v>0.03</v>
      </c>
      <c r="D8" s="110">
        <v>3.91</v>
      </c>
      <c r="E8" s="120">
        <f t="shared" si="0"/>
        <v>1.1810489999999998</v>
      </c>
      <c r="F8" s="13">
        <f t="shared" si="0"/>
        <v>153.930053</v>
      </c>
      <c r="G8" s="27"/>
      <c r="H8" s="27"/>
    </row>
    <row r="9" spans="2:17" s="6" customFormat="1" ht="15">
      <c r="B9" s="81" t="s">
        <v>88</v>
      </c>
      <c r="C9" s="120">
        <v>0.026</v>
      </c>
      <c r="D9" s="7">
        <v>3.984</v>
      </c>
      <c r="E9" s="120">
        <f t="shared" si="0"/>
        <v>1.0235758</v>
      </c>
      <c r="F9" s="13">
        <f t="shared" si="0"/>
        <v>156.8433072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4" t="s">
        <v>7</v>
      </c>
      <c r="D11" s="134"/>
      <c r="E11" s="135" t="s">
        <v>6</v>
      </c>
      <c r="F11" s="13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86</v>
      </c>
      <c r="C12" s="121">
        <v>1.85</v>
      </c>
      <c r="D12" s="80">
        <v>165.25</v>
      </c>
      <c r="E12" s="121">
        <f>C12/D75</f>
        <v>1.964532228947648</v>
      </c>
      <c r="F12" s="109">
        <f>D12/D75</f>
        <v>175.48051396410747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85</v>
      </c>
      <c r="C13" s="121">
        <v>1.5</v>
      </c>
      <c r="D13" s="80">
        <v>169</v>
      </c>
      <c r="E13" s="121">
        <f>C13/D75</f>
        <v>1.592863969417012</v>
      </c>
      <c r="F13" s="109">
        <f>D13/D75</f>
        <v>179.46267388765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94</v>
      </c>
      <c r="C14" s="121">
        <v>1.31</v>
      </c>
      <c r="D14" s="80">
        <v>174.5</v>
      </c>
      <c r="E14" s="121">
        <f>C14/D75</f>
        <v>1.3911011999575238</v>
      </c>
      <c r="F14" s="109">
        <f>D14/D75</f>
        <v>185.30317510884572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5" t="s">
        <v>5</v>
      </c>
      <c r="D16" s="136"/>
      <c r="E16" s="134" t="s">
        <v>6</v>
      </c>
      <c r="F16" s="134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120">
        <v>0.064</v>
      </c>
      <c r="D17" s="7">
        <v>5.03</v>
      </c>
      <c r="E17" s="120">
        <f aca="true" t="shared" si="1" ref="E17:F19">C17*36.7437</f>
        <v>2.3515968</v>
      </c>
      <c r="F17" s="13">
        <f t="shared" si="1"/>
        <v>184.820811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84</v>
      </c>
      <c r="C18" s="120">
        <v>0.056</v>
      </c>
      <c r="D18" s="7">
        <v>4.99</v>
      </c>
      <c r="E18" s="120">
        <f t="shared" si="1"/>
        <v>2.0576472</v>
      </c>
      <c r="F18" s="13">
        <f t="shared" si="1"/>
        <v>183.35106299999998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81" t="s">
        <v>88</v>
      </c>
      <c r="C19" s="120">
        <v>0.046</v>
      </c>
      <c r="D19" s="7">
        <v>5.016</v>
      </c>
      <c r="E19" s="120">
        <f t="shared" si="1"/>
        <v>1.6902101999999999</v>
      </c>
      <c r="F19" s="13">
        <f t="shared" si="1"/>
        <v>184.3063992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4" t="s">
        <v>9</v>
      </c>
      <c r="D21" s="134"/>
      <c r="E21" s="135" t="s">
        <v>10</v>
      </c>
      <c r="F21" s="136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92</v>
      </c>
      <c r="C22" s="121">
        <v>1.08</v>
      </c>
      <c r="D22" s="109">
        <v>188</v>
      </c>
      <c r="E22" s="121">
        <f>C22/D75</f>
        <v>1.1468620579802487</v>
      </c>
      <c r="F22" s="109">
        <f>D22/D75</f>
        <v>199.6389508335988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93</v>
      </c>
      <c r="C23" s="121">
        <v>1.35</v>
      </c>
      <c r="D23" s="80">
        <v>187</v>
      </c>
      <c r="E23" s="121">
        <f>C23/D75</f>
        <v>1.4335775724753108</v>
      </c>
      <c r="F23" s="109">
        <f>D23/D75</f>
        <v>198.57704152065415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100</v>
      </c>
      <c r="C24" s="121">
        <v>1.48</v>
      </c>
      <c r="D24" s="80">
        <v>187.75</v>
      </c>
      <c r="E24" s="121">
        <f>C24/D75</f>
        <v>1.5716257831581184</v>
      </c>
      <c r="F24" s="109">
        <f>D24/D75</f>
        <v>199.37347350536265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92</v>
      </c>
      <c r="C27" s="121">
        <v>1.44</v>
      </c>
      <c r="D27" s="80">
        <v>371</v>
      </c>
      <c r="E27" s="121">
        <f>C27/D75</f>
        <v>1.5291494106403314</v>
      </c>
      <c r="F27" s="109">
        <f>D27/D75</f>
        <v>393.9683551024743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85</v>
      </c>
      <c r="C28" s="121">
        <v>1.11</v>
      </c>
      <c r="D28" s="80">
        <v>363</v>
      </c>
      <c r="E28" s="121">
        <f>C28/$D$75</f>
        <v>1.178719337368589</v>
      </c>
      <c r="F28" s="109">
        <f>D28/$D$75</f>
        <v>385.47308059891685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90</v>
      </c>
      <c r="C29" s="121">
        <v>1.18</v>
      </c>
      <c r="D29" s="105">
        <v>365</v>
      </c>
      <c r="E29" s="121">
        <f>C29/$D$75</f>
        <v>1.253052989274716</v>
      </c>
      <c r="F29" s="109">
        <f>D29/$D$75</f>
        <v>387.59689922480624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4" t="s">
        <v>5</v>
      </c>
      <c r="D31" s="125"/>
      <c r="E31" s="124" t="s">
        <v>6</v>
      </c>
      <c r="F31" s="125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0.082</v>
      </c>
      <c r="D32" s="115">
        <v>2.804</v>
      </c>
      <c r="E32" s="84">
        <f aca="true" t="shared" si="2" ref="E32:F34">C32*58.0164</f>
        <v>4.7573448</v>
      </c>
      <c r="F32" s="109">
        <f t="shared" si="2"/>
        <v>162.67798559999997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84</v>
      </c>
      <c r="C33" s="84">
        <v>0.004</v>
      </c>
      <c r="D33" s="115">
        <v>2.82</v>
      </c>
      <c r="E33" s="84">
        <f t="shared" si="2"/>
        <v>0.23206559999999998</v>
      </c>
      <c r="F33" s="109">
        <f t="shared" si="2"/>
        <v>163.606248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88</v>
      </c>
      <c r="C34" s="84">
        <v>0.004</v>
      </c>
      <c r="D34" s="115">
        <v>2.844</v>
      </c>
      <c r="E34" s="84">
        <f t="shared" si="2"/>
        <v>0.23206559999999998</v>
      </c>
      <c r="F34" s="109">
        <f t="shared" si="2"/>
        <v>164.99864159999998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4" t="s">
        <v>5</v>
      </c>
      <c r="D36" s="125"/>
      <c r="E36" s="124" t="s">
        <v>6</v>
      </c>
      <c r="F36" s="125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83</v>
      </c>
      <c r="C37" s="120">
        <v>0.09</v>
      </c>
      <c r="D37" s="115">
        <v>9.89</v>
      </c>
      <c r="E37" s="120">
        <f aca="true" t="shared" si="3" ref="E37:F39">C37*36.7437</f>
        <v>3.3069329999999995</v>
      </c>
      <c r="F37" s="109">
        <f t="shared" si="3"/>
        <v>363.395193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87</v>
      </c>
      <c r="C38" s="120">
        <v>0.082</v>
      </c>
      <c r="D38" s="115">
        <v>9.926</v>
      </c>
      <c r="E38" s="120">
        <f t="shared" si="3"/>
        <v>3.0129834</v>
      </c>
      <c r="F38" s="109">
        <f t="shared" si="3"/>
        <v>364.7179662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20">
        <v>0.076</v>
      </c>
      <c r="D39" s="115">
        <v>9.97</v>
      </c>
      <c r="E39" s="120">
        <f t="shared" si="3"/>
        <v>2.7925211999999995</v>
      </c>
      <c r="F39" s="109">
        <f t="shared" si="3"/>
        <v>366.33468899999997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4" t="s">
        <v>16</v>
      </c>
      <c r="D41" s="125"/>
      <c r="E41" s="124" t="s">
        <v>6</v>
      </c>
      <c r="F41" s="125"/>
      <c r="G41" s="33"/>
      <c r="H41" s="33"/>
      <c r="I41" s="25"/>
      <c r="J41" s="6"/>
    </row>
    <row r="42" spans="2:13" s="25" customFormat="1" ht="15.75" thickBot="1">
      <c r="B42" s="81" t="s">
        <v>83</v>
      </c>
      <c r="C42" s="140">
        <v>3.7</v>
      </c>
      <c r="D42" s="116">
        <v>345.7</v>
      </c>
      <c r="E42" s="140">
        <f aca="true" t="shared" si="4" ref="E42:F44">C42*1.1023</f>
        <v>4.0785100000000005</v>
      </c>
      <c r="F42" s="116">
        <f t="shared" si="4"/>
        <v>381.06511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40">
        <v>2.3</v>
      </c>
      <c r="D43" s="116">
        <v>333.3</v>
      </c>
      <c r="E43" s="140">
        <f t="shared" si="4"/>
        <v>2.53529</v>
      </c>
      <c r="F43" s="116">
        <f t="shared" si="4"/>
        <v>367.39659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89</v>
      </c>
      <c r="C44" s="140">
        <v>2.5</v>
      </c>
      <c r="D44" s="116">
        <v>329.8</v>
      </c>
      <c r="E44" s="140">
        <f t="shared" si="4"/>
        <v>2.75575</v>
      </c>
      <c r="F44" s="116">
        <f t="shared" si="4"/>
        <v>363.53854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4" t="s">
        <v>18</v>
      </c>
      <c r="D46" s="125"/>
      <c r="E46" s="124" t="s">
        <v>19</v>
      </c>
      <c r="F46" s="125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121">
        <v>0.13</v>
      </c>
      <c r="D47" s="109">
        <v>30.97</v>
      </c>
      <c r="E47" s="121">
        <f aca="true" t="shared" si="5" ref="E47:F49">C47/454*1000</f>
        <v>0.28634361233480177</v>
      </c>
      <c r="F47" s="109">
        <f t="shared" si="5"/>
        <v>68.21585903083701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121">
        <v>0.14</v>
      </c>
      <c r="D48" s="109">
        <v>31.1</v>
      </c>
      <c r="E48" s="121">
        <f t="shared" si="5"/>
        <v>0.30837004405286345</v>
      </c>
      <c r="F48" s="109">
        <f t="shared" si="5"/>
        <v>68.5022026431718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89</v>
      </c>
      <c r="C49" s="121">
        <v>0.13</v>
      </c>
      <c r="D49" s="109">
        <v>31.28</v>
      </c>
      <c r="E49" s="121">
        <f t="shared" si="5"/>
        <v>0.28634361233480177</v>
      </c>
      <c r="F49" s="109">
        <f t="shared" si="5"/>
        <v>68.89867841409692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4" t="s">
        <v>21</v>
      </c>
      <c r="D51" s="125"/>
      <c r="E51" s="124" t="s">
        <v>6</v>
      </c>
      <c r="F51" s="125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40">
        <v>0.215</v>
      </c>
      <c r="D52" s="115">
        <v>10.505</v>
      </c>
      <c r="E52" s="140">
        <f aca="true" t="shared" si="6" ref="E52:F54">C52*22.0462</f>
        <v>4.739933</v>
      </c>
      <c r="F52" s="109">
        <f t="shared" si="6"/>
        <v>231.59533100000002</v>
      </c>
      <c r="G52" s="29"/>
      <c r="H52" s="27"/>
      <c r="I52" s="93"/>
      <c r="J52" s="93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40">
        <v>0.215</v>
      </c>
      <c r="D53" s="115">
        <v>10.735</v>
      </c>
      <c r="E53" s="140">
        <f t="shared" si="6"/>
        <v>4.739933</v>
      </c>
      <c r="F53" s="109">
        <f t="shared" si="6"/>
        <v>236.66595699999996</v>
      </c>
      <c r="G53" s="27"/>
      <c r="H53" s="27"/>
      <c r="I53" s="94"/>
      <c r="J53" s="75"/>
      <c r="K53" s="93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89</v>
      </c>
      <c r="C54" s="140">
        <v>0.21</v>
      </c>
      <c r="D54" s="115">
        <v>10.985</v>
      </c>
      <c r="E54" s="140">
        <f t="shared" si="6"/>
        <v>4.629702</v>
      </c>
      <c r="F54" s="109">
        <f t="shared" si="6"/>
        <v>242.17750699999996</v>
      </c>
      <c r="G54" s="27"/>
      <c r="H54" s="27"/>
      <c r="I54" s="94"/>
      <c r="J54" s="75"/>
      <c r="K54" s="75"/>
      <c r="L54" s="93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93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4" t="s">
        <v>23</v>
      </c>
      <c r="D56" s="125"/>
      <c r="E56" s="124" t="s">
        <v>24</v>
      </c>
      <c r="F56" s="125"/>
      <c r="H56" s="27"/>
      <c r="I56" s="93"/>
      <c r="J56" s="75"/>
      <c r="K56" s="75"/>
      <c r="L56" s="75"/>
      <c r="M56" s="75"/>
      <c r="N56" s="93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91</v>
      </c>
      <c r="C57" s="140">
        <v>0.024</v>
      </c>
      <c r="D57" s="115">
        <v>1.491</v>
      </c>
      <c r="E57" s="140">
        <f aca="true" t="shared" si="7" ref="E57:F59">C57/3.785</f>
        <v>0.006340819022457068</v>
      </c>
      <c r="F57" s="109">
        <f t="shared" si="7"/>
        <v>0.3939233817701453</v>
      </c>
      <c r="G57" s="29"/>
      <c r="H57" s="27"/>
      <c r="I57" s="93"/>
      <c r="J57" s="75"/>
      <c r="K57" s="75"/>
      <c r="L57" s="75"/>
      <c r="M57" s="75"/>
      <c r="N57" s="75"/>
      <c r="O57" s="93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87</v>
      </c>
      <c r="C58" s="140">
        <v>0.022</v>
      </c>
      <c r="D58" s="115">
        <v>1.497</v>
      </c>
      <c r="E58" s="140">
        <f t="shared" si="7"/>
        <v>0.005812417437252311</v>
      </c>
      <c r="F58" s="109">
        <f t="shared" si="7"/>
        <v>0.3955085865257596</v>
      </c>
      <c r="G58" s="27"/>
      <c r="H58" s="27"/>
      <c r="I58" s="94"/>
      <c r="J58" s="75"/>
      <c r="K58" s="75"/>
      <c r="L58" s="75"/>
      <c r="M58" s="75"/>
      <c r="N58" s="75"/>
      <c r="O58" s="75"/>
      <c r="P58" s="93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40">
        <v>0.022</v>
      </c>
      <c r="D59" s="115">
        <v>1.496</v>
      </c>
      <c r="E59" s="140">
        <f t="shared" si="7"/>
        <v>0.005812417437252311</v>
      </c>
      <c r="F59" s="109">
        <f t="shared" si="7"/>
        <v>0.3952443857331572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4" t="s">
        <v>26</v>
      </c>
      <c r="D61" s="125"/>
      <c r="E61" s="124" t="s">
        <v>27</v>
      </c>
      <c r="F61" s="125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83</v>
      </c>
      <c r="C62" s="119">
        <v>3</v>
      </c>
      <c r="D62" s="117">
        <v>1.05</v>
      </c>
      <c r="E62" s="119">
        <f>C62/454*100</f>
        <v>0.6607929515418502</v>
      </c>
      <c r="F62" s="118">
        <f>D62/454*1000</f>
        <v>2.3127753303964758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19">
        <v>1.95</v>
      </c>
      <c r="D63" s="117">
        <v>1.0605</v>
      </c>
      <c r="E63" s="119">
        <f>C63/454*100</f>
        <v>0.4295154185022026</v>
      </c>
      <c r="F63" s="118">
        <f>D63/454*1000</f>
        <v>2.3359030837004404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96</v>
      </c>
      <c r="C64" s="119">
        <v>2.15</v>
      </c>
      <c r="D64" s="117">
        <v>1.09</v>
      </c>
      <c r="E64" s="119">
        <f>C64/454*100</f>
        <v>0.47356828193832595</v>
      </c>
      <c r="F64" s="118">
        <f>D64/454*1000</f>
        <v>2.4008810572687227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6" t="s">
        <v>26</v>
      </c>
      <c r="D66" s="126"/>
      <c r="E66" s="124" t="s">
        <v>29</v>
      </c>
      <c r="F66" s="125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97</v>
      </c>
      <c r="C67" s="120">
        <v>0.0012</v>
      </c>
      <c r="D67" s="114">
        <v>0.1314</v>
      </c>
      <c r="E67" s="120">
        <f>C67/454*1000000</f>
        <v>2.643171806167401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98</v>
      </c>
      <c r="C68" s="120">
        <v>0.001</v>
      </c>
      <c r="D68" s="114">
        <v>0.1331</v>
      </c>
      <c r="E68" s="120">
        <f>C68/454*1000000</f>
        <v>2.202643171806167</v>
      </c>
      <c r="F68" s="109">
        <f>D68/454*1000000</f>
        <v>293.17180616740086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1.0617</v>
      </c>
      <c r="F74" s="96">
        <v>0.0083</v>
      </c>
      <c r="G74" s="96">
        <v>1.4997</v>
      </c>
      <c r="H74" s="96">
        <v>0.999</v>
      </c>
      <c r="I74" s="96">
        <v>0.7881</v>
      </c>
      <c r="J74" s="96">
        <v>0.7674</v>
      </c>
      <c r="K74" s="96">
        <v>0.1288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0.9417</v>
      </c>
      <c r="E75" s="97" t="s">
        <v>81</v>
      </c>
      <c r="F75" s="97">
        <v>0.0078</v>
      </c>
      <c r="G75" s="97">
        <v>1.4128</v>
      </c>
      <c r="H75" s="97">
        <v>0.941</v>
      </c>
      <c r="I75" s="97">
        <v>0.7422</v>
      </c>
      <c r="J75" s="97">
        <v>0.7232</v>
      </c>
      <c r="K75" s="97">
        <v>0.1213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121.1</v>
      </c>
      <c r="E76" s="96">
        <v>128.56</v>
      </c>
      <c r="F76" s="96" t="s">
        <v>81</v>
      </c>
      <c r="G76" s="96">
        <v>181.625</v>
      </c>
      <c r="H76" s="96">
        <v>120.954</v>
      </c>
      <c r="I76" s="96">
        <v>95.418</v>
      </c>
      <c r="J76" s="96">
        <v>92.945</v>
      </c>
      <c r="K76" s="96">
        <v>15.5973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0.6666</v>
      </c>
      <c r="E77" s="97">
        <v>0.7078</v>
      </c>
      <c r="F77" s="97">
        <v>0.0055</v>
      </c>
      <c r="G77" s="97" t="s">
        <v>81</v>
      </c>
      <c r="H77" s="97">
        <v>0.666</v>
      </c>
      <c r="I77" s="97">
        <v>0.5252</v>
      </c>
      <c r="J77" s="97">
        <v>0.5118</v>
      </c>
      <c r="K77" s="97">
        <v>0.0859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1.0013</v>
      </c>
      <c r="E78" s="96">
        <v>1.0627</v>
      </c>
      <c r="F78" s="96">
        <v>0.0083</v>
      </c>
      <c r="G78" s="96">
        <v>1.5016</v>
      </c>
      <c r="H78" s="96" t="s">
        <v>81</v>
      </c>
      <c r="I78" s="96">
        <v>0.7888</v>
      </c>
      <c r="J78" s="96">
        <v>0.7684</v>
      </c>
      <c r="K78" s="96">
        <v>0.1289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1.2693</v>
      </c>
      <c r="E79" s="97">
        <v>1.3475</v>
      </c>
      <c r="F79" s="97">
        <v>0.0105</v>
      </c>
      <c r="G79" s="97">
        <v>1.9035</v>
      </c>
      <c r="H79" s="97">
        <v>1.2677</v>
      </c>
      <c r="I79" s="97" t="s">
        <v>81</v>
      </c>
      <c r="J79" s="97">
        <v>0.9741</v>
      </c>
      <c r="K79" s="97">
        <v>0.1635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1.3024</v>
      </c>
      <c r="E80" s="96">
        <v>1.3831</v>
      </c>
      <c r="F80" s="96">
        <v>0.0108</v>
      </c>
      <c r="G80" s="96">
        <v>1.9541</v>
      </c>
      <c r="H80" s="96">
        <v>1.3012</v>
      </c>
      <c r="I80" s="96">
        <v>1.0266</v>
      </c>
      <c r="J80" s="96" t="s">
        <v>81</v>
      </c>
      <c r="K80" s="96">
        <v>0.1678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7.7643</v>
      </c>
      <c r="E81" s="97">
        <v>8.2404</v>
      </c>
      <c r="F81" s="97">
        <v>0.0641</v>
      </c>
      <c r="G81" s="97">
        <v>11.6442</v>
      </c>
      <c r="H81" s="97">
        <v>7.7549</v>
      </c>
      <c r="I81" s="97">
        <v>6.1174</v>
      </c>
      <c r="J81" s="97">
        <v>5.958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2" t="s">
        <v>63</v>
      </c>
      <c r="C101" s="128"/>
      <c r="D101" s="128"/>
      <c r="E101" s="128"/>
      <c r="F101" s="128"/>
    </row>
    <row r="102" spans="2:6" ht="15">
      <c r="B102" s="133" t="s">
        <v>64</v>
      </c>
      <c r="C102" s="128"/>
      <c r="D102" s="128"/>
      <c r="E102" s="128"/>
      <c r="F102" s="128"/>
    </row>
    <row r="103" spans="2:6" ht="78" customHeight="1">
      <c r="B103" s="133" t="s">
        <v>65</v>
      </c>
      <c r="C103" s="128"/>
      <c r="D103" s="128"/>
      <c r="E103" s="128"/>
      <c r="F103" s="128"/>
    </row>
    <row r="104" spans="2:6" ht="15">
      <c r="B104" s="133" t="s">
        <v>66</v>
      </c>
      <c r="C104" s="128"/>
      <c r="D104" s="128"/>
      <c r="E104" s="128"/>
      <c r="F104" s="128"/>
    </row>
    <row r="105" spans="2:6" ht="15">
      <c r="B105" s="133" t="s">
        <v>67</v>
      </c>
      <c r="C105" s="128"/>
      <c r="D105" s="128"/>
      <c r="E105" s="128"/>
      <c r="F105" s="128"/>
    </row>
    <row r="106" spans="2:6" ht="15">
      <c r="B106" s="133" t="s">
        <v>68</v>
      </c>
      <c r="C106" s="128"/>
      <c r="D106" s="128"/>
      <c r="E106" s="128"/>
      <c r="F106" s="128"/>
    </row>
    <row r="107" spans="2:6" ht="15">
      <c r="B107" s="133" t="s">
        <v>69</v>
      </c>
      <c r="C107" s="128"/>
      <c r="D107" s="128"/>
      <c r="E107" s="128"/>
      <c r="F107" s="128"/>
    </row>
    <row r="108" spans="2:6" ht="15">
      <c r="B108" s="127" t="s">
        <v>70</v>
      </c>
      <c r="C108" s="128"/>
      <c r="D108" s="128"/>
      <c r="E108" s="128"/>
      <c r="F108" s="128"/>
    </row>
    <row r="110" spans="2:6" ht="15.75">
      <c r="B110" s="52" t="s">
        <v>71</v>
      </c>
      <c r="C110" s="129"/>
      <c r="D110" s="130"/>
      <c r="E110" s="130"/>
      <c r="F110" s="131"/>
    </row>
    <row r="111" spans="2:6" ht="30.75" customHeight="1">
      <c r="B111" s="52" t="s">
        <v>72</v>
      </c>
      <c r="C111" s="122" t="s">
        <v>73</v>
      </c>
      <c r="D111" s="122"/>
      <c r="E111" s="122" t="s">
        <v>74</v>
      </c>
      <c r="F111" s="122"/>
    </row>
    <row r="112" spans="2:6" ht="30.75" customHeight="1">
      <c r="B112" s="52" t="s">
        <v>75</v>
      </c>
      <c r="C112" s="122" t="s">
        <v>76</v>
      </c>
      <c r="D112" s="122"/>
      <c r="E112" s="122" t="s">
        <v>77</v>
      </c>
      <c r="F112" s="122"/>
    </row>
    <row r="113" spans="2:6" ht="15" customHeight="1">
      <c r="B113" s="123" t="s">
        <v>78</v>
      </c>
      <c r="C113" s="122" t="s">
        <v>79</v>
      </c>
      <c r="D113" s="122"/>
      <c r="E113" s="122" t="s">
        <v>80</v>
      </c>
      <c r="F113" s="122"/>
    </row>
    <row r="114" spans="2:6" ht="15">
      <c r="B114" s="123"/>
      <c r="C114" s="122"/>
      <c r="D114" s="122"/>
      <c r="E114" s="122"/>
      <c r="F114" s="122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2015-03-12T08:22:23Z</dcterms:modified>
  <cp:category/>
  <cp:version/>
  <cp:contentType/>
  <cp:contentStatus/>
</cp:coreProperties>
</file>