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<sst xmlns="http://schemas.openxmlformats.org/spreadsheetml/2006/main" count="145" uniqueCount="107">
  <si>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</si>
  <si>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</si>
  <si>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</si>
  <si>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</si>
  <si>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</si>
  <si>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</si>
  <si>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</si>
  <si>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</si>
  <si>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</si>
  <si>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</si>
  <si>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</si>
  <si>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</si>
  <si>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</si>
  <si>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</si>
  <si>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</si>
  <si>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</si>
  <si>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</si>
  <si>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</si>
  <si>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</si>
  <si>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</si>
  <si>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</si>
  <si>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</si>
  <si>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</si>
  <si>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</si>
  <si>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</si>
  <si>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</si>
  <si>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</si>
  <si>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</si>
  <si>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</si>
  <si>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</si>
  <si>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</si>
  <si>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</si>
  <si>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</si>
  <si>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</si>
  <si>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</si>
  <si>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</si>
  <si>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</si>
  <si>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</si>
  <si>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</si>
  <si>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</si>
  <si>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</si>
  <si>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</si>
  <si>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</si>
  <si>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</si>
  <si>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</si>
  <si>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</si>
  <si>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</si>
  <si>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</si>
  <si>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</si>
  <si>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</si>
  <si>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</si>
  <si>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</si>
  <si>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</si>
  <si>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</si>
  <si>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</si>
  <si>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</si>
  <si>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</si>
  <si>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</si>
  <si>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</si>
  <si>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</si>
  <si>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</si>
  <si>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</si>
  <si>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</si>
  <si>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</si>
  <si>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</si>
  <si>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</si>
  <si>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</si>
  <si>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</si>
  <si>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</si>
  <si>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</si>
  <si>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</si>
  <si>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</si>
  <si>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</si>
  <si>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</si>
  <si>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</si>
  <si>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</si>
  <si>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</si>
  <si>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</si>
  <si>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</si>
  <si>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</si>
  <si>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</si>
  <si>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</si>
  <si>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</si>
  <si>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</si>
  <si>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</si>
  <si>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</si>
  <si>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</si>
  <si>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</si>
  <si>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</si>
  <si>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</si>
  <si>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</si>
  <si>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</si>
  <si>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</si>
  <si>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</si>
  <si>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</si>
  <si>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</si>
  <si>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</si>
  <si>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</si>
  <si>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</si>
  <si>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</si>
  <si>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</si>
  <si>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</si>
  <si>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</si>
  <si>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</si>
  <si>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10 Листопада 2014 р.</t>
  </si>
  <si>
    <t>Euronext - Серпень'15 (€/МT)</t>
  </si>
  <si>
    <t>CBOT - Грудень '15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</si>
</sst>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9">
      <selection activeCell="E66" sqref="E66:F6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4" t="s">
        <v>104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89" t="s">
        <v>93</v>
      </c>
      <c r="C7" s="127">
        <v>0.016</v>
      </c>
      <c r="D7" s="7">
        <v>3.692</v>
      </c>
      <c r="E7" s="127">
        <f aca="true" t="shared" si="0" ref="E7:F9">C7*39.3683</f>
        <v>0.6298928</v>
      </c>
      <c r="F7" s="13">
        <f t="shared" si="0"/>
        <v>145.3477636</v>
      </c>
      <c r="G7" s="31"/>
      <c r="H7" s="31"/>
    </row>
    <row r="8" spans="2:8" s="6" customFormat="1" ht="15">
      <c r="B8" s="89" t="s">
        <v>88</v>
      </c>
      <c r="C8" s="127">
        <v>0.014</v>
      </c>
      <c r="D8" s="121">
        <v>3.82</v>
      </c>
      <c r="E8" s="127">
        <f t="shared" si="0"/>
        <v>0.5511562</v>
      </c>
      <c r="F8" s="13">
        <f t="shared" si="0"/>
        <v>150.38690599999998</v>
      </c>
      <c r="G8" s="29"/>
      <c r="H8" s="29"/>
    </row>
    <row r="9" spans="2:17" s="6" customFormat="1" ht="15">
      <c r="B9" s="89" t="s">
        <v>96</v>
      </c>
      <c r="C9" s="127">
        <v>0.014</v>
      </c>
      <c r="D9" s="7">
        <v>3.91</v>
      </c>
      <c r="E9" s="127">
        <f t="shared" si="0"/>
        <v>0.5511562</v>
      </c>
      <c r="F9" s="13">
        <f t="shared" si="0"/>
        <v>153.930053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126">
        <v>1.02</v>
      </c>
      <c r="D12" s="88">
        <v>148.5</v>
      </c>
      <c r="E12" s="126">
        <f>C12/D77</f>
        <v>1.2672381662318302</v>
      </c>
      <c r="F12" s="120">
        <f>D12/D77</f>
        <v>184.49496831904585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6">
        <v>0.83</v>
      </c>
      <c r="D13" s="88">
        <v>151.5</v>
      </c>
      <c r="E13" s="126">
        <f>C13/D77</f>
        <v>1.0311839980121755</v>
      </c>
      <c r="F13" s="120">
        <f>D13/D77</f>
        <v>188.2221393961983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26">
        <v>0.98</v>
      </c>
      <c r="D14" s="88">
        <v>155</v>
      </c>
      <c r="E14" s="126">
        <f>C14/D77</f>
        <v>1.2175425518697975</v>
      </c>
      <c r="F14" s="120">
        <f>D14/D77</f>
        <v>192.57050565287614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127">
        <v>0.026</v>
      </c>
      <c r="D17" s="7">
        <v>5.172</v>
      </c>
      <c r="E17" s="127">
        <f aca="true" t="shared" si="1" ref="E17:F19">C17*36.7437</f>
        <v>0.9553361999999999</v>
      </c>
      <c r="F17" s="13">
        <f t="shared" si="1"/>
        <v>190.03841639999996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127">
        <v>0.01</v>
      </c>
      <c r="D18" s="7">
        <v>5.272</v>
      </c>
      <c r="E18" s="127">
        <f t="shared" si="1"/>
        <v>0.36743699999999996</v>
      </c>
      <c r="F18" s="13">
        <f t="shared" si="1"/>
        <v>193.7127864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96</v>
      </c>
      <c r="C19" s="127">
        <v>0.01</v>
      </c>
      <c r="D19" s="7">
        <v>5.35</v>
      </c>
      <c r="E19" s="127">
        <f t="shared" si="1"/>
        <v>0.36743699999999996</v>
      </c>
      <c r="F19" s="13">
        <f t="shared" si="1"/>
        <v>196.57879499999996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80">
        <v>2.61</v>
      </c>
      <c r="D22" s="120">
        <v>158.5</v>
      </c>
      <c r="E22" s="80">
        <f>C22/D77</f>
        <v>3.242638837122624</v>
      </c>
      <c r="F22" s="120">
        <f>D22/D77</f>
        <v>196.91887190955399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6">
        <v>0.74</v>
      </c>
      <c r="D23" s="88">
        <v>170.25</v>
      </c>
      <c r="E23" s="126">
        <f>C23/D77</f>
        <v>0.9193688656976022</v>
      </c>
      <c r="F23" s="120">
        <f>D23/D77</f>
        <v>211.51695862840106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126">
        <v>0.87</v>
      </c>
      <c r="D24" s="88">
        <v>173</v>
      </c>
      <c r="E24" s="126">
        <f>C24/D77</f>
        <v>1.080879612374208</v>
      </c>
      <c r="F24" s="120">
        <f>D24/D77</f>
        <v>214.9335321157908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1" t="s">
        <v>12</v>
      </c>
      <c r="D26" s="141"/>
      <c r="E26" s="141" t="s">
        <v>10</v>
      </c>
      <c r="F26" s="141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95</v>
      </c>
      <c r="C27" s="126">
        <v>0.15</v>
      </c>
      <c r="D27" s="88">
        <v>335</v>
      </c>
      <c r="E27" s="126">
        <f>C27/D77</f>
        <v>0.18635855385762207</v>
      </c>
      <c r="F27" s="120">
        <f>D27/D77</f>
        <v>416.20077028202263</v>
      </c>
      <c r="G27" s="29"/>
      <c r="H27" s="29"/>
      <c r="I27" s="82"/>
      <c r="J27" s="82"/>
      <c r="K27" s="82"/>
      <c r="L27" s="82"/>
      <c r="M27" s="82"/>
      <c r="N27" s="82"/>
      <c r="O27" s="82"/>
      <c r="P27" s="101"/>
      <c r="Q27" s="82"/>
      <c r="R27" s="82"/>
    </row>
    <row r="28" spans="2:18" s="6" customFormat="1" ht="18" customHeight="1">
      <c r="B28" s="83" t="s">
        <v>94</v>
      </c>
      <c r="C28" s="126">
        <v>0.22</v>
      </c>
      <c r="D28" s="88">
        <v>339.25</v>
      </c>
      <c r="E28" s="126">
        <f>C28/$D$77</f>
        <v>0.27332587899117905</v>
      </c>
      <c r="F28" s="120">
        <f>D28/$D$77</f>
        <v>421.4809293079886</v>
      </c>
      <c r="G28" s="29"/>
      <c r="H28" s="29"/>
      <c r="J28" s="82"/>
      <c r="K28" s="81"/>
      <c r="L28" s="82"/>
      <c r="M28" s="82"/>
      <c r="N28" s="82"/>
      <c r="O28" s="82"/>
      <c r="P28" s="82"/>
      <c r="Q28" s="82"/>
      <c r="R28" s="82"/>
    </row>
    <row r="29" spans="2:18" s="6" customFormat="1" ht="18" customHeight="1">
      <c r="B29" s="83" t="s">
        <v>105</v>
      </c>
      <c r="C29" s="126">
        <v>0.3</v>
      </c>
      <c r="D29" s="113">
        <v>339.75</v>
      </c>
      <c r="E29" s="126">
        <f>C29/$D$77</f>
        <v>0.37271710771524413</v>
      </c>
      <c r="F29" s="120">
        <f>D29/$D$77</f>
        <v>422.102124487514</v>
      </c>
      <c r="G29" s="29"/>
      <c r="H29" s="29"/>
      <c r="J29" s="82"/>
      <c r="K29" s="81"/>
      <c r="L29" s="82"/>
      <c r="M29" s="82"/>
      <c r="N29" s="82"/>
      <c r="O29" s="82"/>
      <c r="P29" s="82"/>
      <c r="Q29" s="82"/>
      <c r="R29" s="82"/>
    </row>
    <row r="30" spans="2:18" ht="16.5">
      <c r="B30" s="83"/>
      <c r="C30" s="111"/>
      <c r="E30" s="111"/>
      <c r="F30" s="112"/>
      <c r="G30" s="29"/>
      <c r="H30" s="29"/>
      <c r="I30" s="6"/>
      <c r="J30" s="124"/>
      <c r="K30" s="82"/>
      <c r="L30" s="81"/>
      <c r="M30" s="82"/>
      <c r="N30" s="82"/>
      <c r="O30" s="82"/>
      <c r="P30" s="82"/>
      <c r="Q30" s="82"/>
      <c r="R30" s="82"/>
    </row>
    <row r="31" spans="2:18" ht="15.75">
      <c r="B31" s="32" t="s">
        <v>13</v>
      </c>
      <c r="C31" s="131" t="s">
        <v>5</v>
      </c>
      <c r="D31" s="132"/>
      <c r="E31" s="131" t="s">
        <v>6</v>
      </c>
      <c r="F31" s="132"/>
      <c r="G31" s="29"/>
      <c r="H31" s="29"/>
      <c r="I31" s="6"/>
      <c r="J31" s="82"/>
      <c r="K31" s="82"/>
      <c r="L31" s="82"/>
      <c r="M31" s="81"/>
      <c r="N31" s="82"/>
      <c r="O31" s="82"/>
      <c r="P31" s="82"/>
      <c r="Q31" s="82"/>
      <c r="R31" s="82"/>
    </row>
    <row r="32" spans="2:18" s="6" customFormat="1" ht="15.75">
      <c r="B32" s="89" t="s">
        <v>93</v>
      </c>
      <c r="C32" s="92">
        <v>0.026</v>
      </c>
      <c r="D32" s="7">
        <v>3.36</v>
      </c>
      <c r="E32" s="92">
        <f aca="true" t="shared" si="2" ref="E32:F34">C32*58.0164</f>
        <v>1.5084263999999998</v>
      </c>
      <c r="F32" s="13">
        <f t="shared" si="2"/>
        <v>194.935104</v>
      </c>
      <c r="G32" s="106"/>
      <c r="H32" s="29"/>
      <c r="J32" s="82"/>
      <c r="K32" s="82"/>
      <c r="L32" s="82"/>
      <c r="M32" s="82"/>
      <c r="N32" s="81"/>
      <c r="O32" s="82"/>
      <c r="P32" s="82"/>
      <c r="Q32" s="82"/>
      <c r="R32" s="82"/>
    </row>
    <row r="33" spans="2:18" s="6" customFormat="1" ht="15.75">
      <c r="B33" s="89" t="s">
        <v>88</v>
      </c>
      <c r="C33" s="92">
        <v>0.002</v>
      </c>
      <c r="D33" s="7">
        <v>3.324</v>
      </c>
      <c r="E33" s="92">
        <f t="shared" si="2"/>
        <v>0.11603279999999999</v>
      </c>
      <c r="F33" s="13">
        <f t="shared" si="2"/>
        <v>192.84651359999998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96</v>
      </c>
      <c r="C34" s="127">
        <v>0.01</v>
      </c>
      <c r="D34" s="7">
        <v>3.324</v>
      </c>
      <c r="E34" s="127">
        <f t="shared" si="2"/>
        <v>0.580164</v>
      </c>
      <c r="F34" s="13">
        <f t="shared" si="2"/>
        <v>192.84651359999998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1" t="s">
        <v>5</v>
      </c>
      <c r="D36" s="132"/>
      <c r="E36" s="131" t="s">
        <v>6</v>
      </c>
      <c r="F36" s="132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92">
        <v>0.126</v>
      </c>
      <c r="D37" s="14">
        <v>10.274</v>
      </c>
      <c r="E37" s="92">
        <f aca="true" t="shared" si="3" ref="E37:F39">C37*36.7437</f>
        <v>4.629706199999999</v>
      </c>
      <c r="F37" s="13">
        <f t="shared" si="3"/>
        <v>377.50477379999995</v>
      </c>
      <c r="G37" s="107"/>
      <c r="H37" s="29"/>
      <c r="J37" s="82"/>
      <c r="K37" s="82"/>
      <c r="L37" s="82"/>
      <c r="M37" s="82"/>
      <c r="N37" s="82"/>
      <c r="O37" s="82"/>
      <c r="P37" s="82"/>
      <c r="Q37" s="124"/>
    </row>
    <row r="38" spans="2:13" s="6" customFormat="1" ht="15" customHeight="1">
      <c r="B38" s="89" t="s">
        <v>97</v>
      </c>
      <c r="C38" s="92">
        <v>0.11</v>
      </c>
      <c r="D38" s="72">
        <v>10.256</v>
      </c>
      <c r="E38" s="92">
        <f t="shared" si="3"/>
        <v>4.0418069999999995</v>
      </c>
      <c r="F38" s="13">
        <f t="shared" si="3"/>
        <v>376.8433872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92">
        <v>0.1</v>
      </c>
      <c r="D39" s="14">
        <v>10.302</v>
      </c>
      <c r="E39" s="92">
        <f t="shared" si="3"/>
        <v>3.6743699999999997</v>
      </c>
      <c r="F39" s="13">
        <f t="shared" si="3"/>
        <v>378.53359739999996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1" t="s">
        <v>16</v>
      </c>
      <c r="D41" s="132"/>
      <c r="E41" s="131" t="s">
        <v>6</v>
      </c>
      <c r="F41" s="132"/>
      <c r="G41" s="35"/>
      <c r="H41" s="35"/>
      <c r="I41" s="27"/>
      <c r="J41" s="6"/>
    </row>
    <row r="42" spans="2:13" s="27" customFormat="1" ht="15.75" thickBot="1">
      <c r="B42" s="89" t="s">
        <v>93</v>
      </c>
      <c r="C42" s="122">
        <v>9.5</v>
      </c>
      <c r="D42" s="125">
        <v>3.809</v>
      </c>
      <c r="E42" s="80">
        <f aca="true" t="shared" si="4" ref="E42:F44">C42*1.1023</f>
        <v>10.47185</v>
      </c>
      <c r="F42" s="13">
        <f t="shared" si="4"/>
        <v>4.1986607000000005</v>
      </c>
      <c r="G42" s="31"/>
      <c r="H42" s="29"/>
      <c r="K42" s="6"/>
      <c r="L42" s="6"/>
      <c r="M42" s="6"/>
    </row>
    <row r="43" spans="2:19" s="27" customFormat="1" ht="15.75" thickBot="1">
      <c r="B43" s="89" t="s">
        <v>97</v>
      </c>
      <c r="C43" s="122">
        <v>7</v>
      </c>
      <c r="D43" s="14">
        <v>3.647</v>
      </c>
      <c r="E43" s="80">
        <f t="shared" si="4"/>
        <v>7.716100000000001</v>
      </c>
      <c r="F43" s="13">
        <f t="shared" si="4"/>
        <v>4.0200881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22">
        <v>5.7</v>
      </c>
      <c r="D44" s="14">
        <v>3.485</v>
      </c>
      <c r="E44" s="80">
        <f t="shared" si="4"/>
        <v>6.283110000000001</v>
      </c>
      <c r="F44" s="13">
        <f t="shared" si="4"/>
        <v>3.8415155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1" t="s">
        <v>18</v>
      </c>
      <c r="D46" s="132"/>
      <c r="E46" s="131" t="s">
        <v>19</v>
      </c>
      <c r="F46" s="132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80">
        <v>0.04</v>
      </c>
      <c r="D47" s="13">
        <v>32.36</v>
      </c>
      <c r="E47" s="80">
        <f aca="true" t="shared" si="5" ref="E47:F49">C47/454*1000</f>
        <v>0.0881057268722467</v>
      </c>
      <c r="F47" s="13">
        <f t="shared" si="5"/>
        <v>71.27753303964758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97</v>
      </c>
      <c r="C48" s="80">
        <v>0.06</v>
      </c>
      <c r="D48" s="88">
        <v>32.53</v>
      </c>
      <c r="E48" s="80">
        <f t="shared" si="5"/>
        <v>0.13215859030837004</v>
      </c>
      <c r="F48" s="13">
        <f t="shared" si="5"/>
        <v>71.65198237885463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80">
        <v>0.04</v>
      </c>
      <c r="D49" s="88">
        <v>32.75</v>
      </c>
      <c r="E49" s="80">
        <f t="shared" si="5"/>
        <v>0.0881057268722467</v>
      </c>
      <c r="F49" s="13">
        <f t="shared" si="5"/>
        <v>72.13656387665199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101"/>
      <c r="K50" s="102"/>
      <c r="L50" s="102"/>
      <c r="M50" s="102"/>
      <c r="N50" s="102"/>
      <c r="O50" s="102"/>
      <c r="P50" s="102"/>
      <c r="Q50" s="102"/>
      <c r="R50" s="102"/>
      <c r="S50" s="77"/>
      <c r="T50" s="77"/>
      <c r="U50" s="77"/>
    </row>
    <row r="51" spans="2:21" ht="16.5" thickBot="1">
      <c r="B51" s="32" t="s">
        <v>20</v>
      </c>
      <c r="C51" s="131" t="s">
        <v>21</v>
      </c>
      <c r="D51" s="132"/>
      <c r="E51" s="131" t="s">
        <v>6</v>
      </c>
      <c r="F51" s="132"/>
      <c r="G51" s="29"/>
      <c r="H51" s="29"/>
      <c r="I51" s="6"/>
      <c r="J51" s="10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2">
        <v>0.145</v>
      </c>
      <c r="D52" s="14">
        <v>11.725</v>
      </c>
      <c r="E52" s="122">
        <f aca="true" t="shared" si="6" ref="E52:F54">C52*22.0462</f>
        <v>3.1966989999999997</v>
      </c>
      <c r="F52" s="13">
        <f t="shared" si="6"/>
        <v>258.491695</v>
      </c>
      <c r="G52" s="31"/>
      <c r="H52" s="29"/>
      <c r="I52" s="101"/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22">
        <v>0.145</v>
      </c>
      <c r="D53" s="14">
        <v>11.97</v>
      </c>
      <c r="E53" s="122">
        <f t="shared" si="6"/>
        <v>3.1966989999999997</v>
      </c>
      <c r="F53" s="13">
        <f t="shared" si="6"/>
        <v>263.893014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22">
        <v>0.145</v>
      </c>
      <c r="D54" s="14">
        <v>12.24</v>
      </c>
      <c r="E54" s="122">
        <f t="shared" si="6"/>
        <v>3.1966989999999997</v>
      </c>
      <c r="F54" s="13">
        <f t="shared" si="6"/>
        <v>269.845488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1" t="s">
        <v>23</v>
      </c>
      <c r="D56" s="132"/>
      <c r="E56" s="131" t="s">
        <v>24</v>
      </c>
      <c r="F56" s="132"/>
      <c r="H56" s="29"/>
      <c r="I56" s="101"/>
      <c r="J56" s="82"/>
      <c r="K56" s="82"/>
      <c r="L56" s="82"/>
      <c r="M56" s="81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97</v>
      </c>
      <c r="C57" s="128">
        <v>0.038</v>
      </c>
      <c r="D57" s="51">
        <v>1.921</v>
      </c>
      <c r="E57" s="128">
        <f aca="true" t="shared" si="7" ref="E57:F59">C57/3.785</f>
        <v>0.010039630118890357</v>
      </c>
      <c r="F57" s="13">
        <f t="shared" si="7"/>
        <v>0.5075297225891677</v>
      </c>
      <c r="G57" s="31"/>
      <c r="H57" s="29"/>
      <c r="I57" s="101"/>
      <c r="J57" s="82"/>
      <c r="K57" s="82"/>
      <c r="L57" s="82"/>
      <c r="M57" s="82"/>
      <c r="N57" s="81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106</v>
      </c>
      <c r="C58" s="128">
        <v>0.021</v>
      </c>
      <c r="D58" s="72">
        <v>1.799</v>
      </c>
      <c r="E58" s="128">
        <f t="shared" si="7"/>
        <v>0.005548216644649934</v>
      </c>
      <c r="F58" s="13">
        <f t="shared" si="7"/>
        <v>0.47529722589167767</v>
      </c>
      <c r="G58" s="29"/>
      <c r="H58" s="29"/>
      <c r="I58" s="102"/>
      <c r="J58" s="82"/>
      <c r="K58" s="82"/>
      <c r="L58" s="82"/>
      <c r="M58" s="82"/>
      <c r="N58" s="82"/>
      <c r="O58" s="81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88</v>
      </c>
      <c r="C59" s="128">
        <v>0.021</v>
      </c>
      <c r="D59" s="72">
        <v>1.742</v>
      </c>
      <c r="E59" s="128">
        <f t="shared" si="7"/>
        <v>0.005548216644649934</v>
      </c>
      <c r="F59" s="13">
        <f t="shared" si="7"/>
        <v>0.46023778071334215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3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1" t="s">
        <v>26</v>
      </c>
      <c r="D61" s="132"/>
      <c r="E61" s="131" t="s">
        <v>27</v>
      </c>
      <c r="F61" s="132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101</v>
      </c>
      <c r="C62" s="122">
        <v>0.4</v>
      </c>
      <c r="D62" s="87">
        <v>1.38</v>
      </c>
      <c r="E62" s="122">
        <f>C62/454*100</f>
        <v>0.0881057268722467</v>
      </c>
      <c r="F62" s="53">
        <f>D62/454*1000</f>
        <v>3.0396475770925107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102</v>
      </c>
      <c r="C63" s="122">
        <v>2.5</v>
      </c>
      <c r="D63" s="87">
        <v>1.305</v>
      </c>
      <c r="E63" s="122">
        <v>0</v>
      </c>
      <c r="F63" s="53">
        <f>D63/454*1000</f>
        <v>2.874449339207048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103</v>
      </c>
      <c r="C64" s="122">
        <v>2.75</v>
      </c>
      <c r="D64" s="87">
        <v>1.28</v>
      </c>
      <c r="E64" s="122">
        <f>C64/454*100</f>
        <v>0.6057268722466961</v>
      </c>
      <c r="F64" s="53">
        <f>D64/454*1000</f>
        <v>2.8193832599118944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3" t="s">
        <v>26</v>
      </c>
      <c r="D66" s="133"/>
      <c r="E66" s="131" t="s">
        <v>29</v>
      </c>
      <c r="F66" s="132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98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92">
        <v>0.0003</v>
      </c>
      <c r="D69" s="121">
        <v>0.1566</v>
      </c>
      <c r="E69" s="122">
        <f>C69/454*1000000</f>
        <v>0.6607929515418502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99</v>
      </c>
      <c r="C70" s="92">
        <v>0.0004</v>
      </c>
      <c r="D70" s="121">
        <v>0.1603</v>
      </c>
      <c r="E70" s="122">
        <f>C70/454*1000000</f>
        <v>0.881057268722467</v>
      </c>
      <c r="F70" s="88">
        <f>D70/454*1000000</f>
        <v>353.0837004405286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1.2419</v>
      </c>
      <c r="F76" s="104">
        <v>0.0087</v>
      </c>
      <c r="G76" s="104">
        <v>1.5847</v>
      </c>
      <c r="H76" s="104">
        <v>1.0328</v>
      </c>
      <c r="I76" s="104">
        <v>0.8788</v>
      </c>
      <c r="J76" s="104">
        <v>0.8619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0.8049</v>
      </c>
      <c r="E77" s="105" t="s">
        <v>83</v>
      </c>
      <c r="F77" s="105">
        <v>0.007</v>
      </c>
      <c r="G77" s="105">
        <v>1.2758</v>
      </c>
      <c r="H77" s="105">
        <v>0.8315</v>
      </c>
      <c r="I77" s="105">
        <v>0.7075</v>
      </c>
      <c r="J77" s="105">
        <v>0.6939</v>
      </c>
      <c r="K77" s="105">
        <v>0.1038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115.37</v>
      </c>
      <c r="E78" s="104">
        <v>143.3</v>
      </c>
      <c r="F78" s="104" t="s">
        <v>83</v>
      </c>
      <c r="G78" s="104">
        <v>182.792</v>
      </c>
      <c r="H78" s="104">
        <v>119.132</v>
      </c>
      <c r="I78" s="104">
        <v>101.379</v>
      </c>
      <c r="J78" s="104">
        <v>99.422</v>
      </c>
      <c r="K78" s="104">
        <v>14.8779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0.631</v>
      </c>
      <c r="E79" s="105">
        <v>0.7838</v>
      </c>
      <c r="F79" s="105">
        <v>0.0055</v>
      </c>
      <c r="G79" s="105" t="s">
        <v>83</v>
      </c>
      <c r="H79" s="105">
        <v>0.6518</v>
      </c>
      <c r="I79" s="105">
        <v>0.5545</v>
      </c>
      <c r="J79" s="105">
        <v>0.5439</v>
      </c>
      <c r="K79" s="105">
        <v>0.0814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0.9682</v>
      </c>
      <c r="E80" s="104">
        <v>1.2026</v>
      </c>
      <c r="F80" s="104">
        <v>0.0084</v>
      </c>
      <c r="G80" s="104">
        <v>1.5343</v>
      </c>
      <c r="H80" s="104" t="s">
        <v>83</v>
      </c>
      <c r="I80" s="104">
        <v>0.8508</v>
      </c>
      <c r="J80" s="104">
        <v>0.8345</v>
      </c>
      <c r="K80" s="104">
        <v>0.1249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1.1379</v>
      </c>
      <c r="E81" s="105">
        <v>1.4135</v>
      </c>
      <c r="F81" s="105">
        <v>0.0099</v>
      </c>
      <c r="G81" s="105">
        <v>1.8032</v>
      </c>
      <c r="H81" s="105">
        <v>1.1753</v>
      </c>
      <c r="I81" s="105" t="s">
        <v>83</v>
      </c>
      <c r="J81" s="105">
        <v>0.9808</v>
      </c>
      <c r="K81" s="105">
        <v>0.1468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1.1603</v>
      </c>
      <c r="E82" s="104">
        <v>1.4411</v>
      </c>
      <c r="F82" s="104">
        <v>0.0101</v>
      </c>
      <c r="G82" s="104">
        <v>1.8388</v>
      </c>
      <c r="H82" s="104">
        <v>1.1983</v>
      </c>
      <c r="I82" s="104">
        <v>1.0196</v>
      </c>
      <c r="J82" s="104" t="s">
        <v>83</v>
      </c>
      <c r="K82" s="104">
        <v>0.1496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7.754</v>
      </c>
      <c r="E83" s="105">
        <v>9.6301</v>
      </c>
      <c r="F83" s="105">
        <v>0.0672</v>
      </c>
      <c r="G83" s="105">
        <v>12.2871</v>
      </c>
      <c r="H83" s="105">
        <v>8.0073</v>
      </c>
      <c r="I83" s="105">
        <v>6.8138</v>
      </c>
      <c r="J83" s="105">
        <v>6.6824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9" t="s">
        <v>63</v>
      </c>
      <c r="C103" s="135"/>
      <c r="D103" s="135"/>
      <c r="E103" s="135"/>
      <c r="F103" s="135"/>
    </row>
    <row r="104" spans="2:6" ht="15">
      <c r="B104" s="140" t="s">
        <v>64</v>
      </c>
      <c r="C104" s="135"/>
      <c r="D104" s="135"/>
      <c r="E104" s="135"/>
      <c r="F104" s="135"/>
    </row>
    <row r="105" spans="2:6" ht="78" customHeight="1">
      <c r="B105" s="140" t="s">
        <v>65</v>
      </c>
      <c r="C105" s="135"/>
      <c r="D105" s="135"/>
      <c r="E105" s="135"/>
      <c r="F105" s="135"/>
    </row>
    <row r="106" spans="2:6" ht="15">
      <c r="B106" s="140" t="s">
        <v>66</v>
      </c>
      <c r="C106" s="135"/>
      <c r="D106" s="135"/>
      <c r="E106" s="135"/>
      <c r="F106" s="135"/>
    </row>
    <row r="107" spans="2:6" ht="15">
      <c r="B107" s="140" t="s">
        <v>67</v>
      </c>
      <c r="C107" s="135"/>
      <c r="D107" s="135"/>
      <c r="E107" s="135"/>
      <c r="F107" s="135"/>
    </row>
    <row r="108" spans="2:6" ht="15">
      <c r="B108" s="140" t="s">
        <v>68</v>
      </c>
      <c r="C108" s="135"/>
      <c r="D108" s="135"/>
      <c r="E108" s="135"/>
      <c r="F108" s="135"/>
    </row>
    <row r="109" spans="2:6" ht="15">
      <c r="B109" s="140" t="s">
        <v>69</v>
      </c>
      <c r="C109" s="135"/>
      <c r="D109" s="135"/>
      <c r="E109" s="135"/>
      <c r="F109" s="135"/>
    </row>
    <row r="110" spans="2:6" ht="15">
      <c r="B110" s="134" t="s">
        <v>70</v>
      </c>
      <c r="C110" s="135"/>
      <c r="D110" s="135"/>
      <c r="E110" s="135"/>
      <c r="F110" s="135"/>
    </row>
    <row r="112" spans="2:6" ht="15.75">
      <c r="B112" s="57" t="s">
        <v>71</v>
      </c>
      <c r="C112" s="136"/>
      <c r="D112" s="137"/>
      <c r="E112" s="137"/>
      <c r="F112" s="138"/>
    </row>
    <row r="113" spans="2:6" ht="30.75" customHeight="1">
      <c r="B113" s="57" t="s">
        <v>72</v>
      </c>
      <c r="C113" s="129" t="s">
        <v>73</v>
      </c>
      <c r="D113" s="129"/>
      <c r="E113" s="129" t="s">
        <v>74</v>
      </c>
      <c r="F113" s="129"/>
    </row>
    <row r="114" spans="2:6" ht="30.75" customHeight="1">
      <c r="B114" s="57" t="s">
        <v>75</v>
      </c>
      <c r="C114" s="129" t="s">
        <v>76</v>
      </c>
      <c r="D114" s="129"/>
      <c r="E114" s="129" t="s">
        <v>77</v>
      </c>
      <c r="F114" s="129"/>
    </row>
    <row r="115" spans="2:6" ht="15" customHeight="1">
      <c r="B115" s="130" t="s">
        <v>78</v>
      </c>
      <c r="C115" s="129" t="s">
        <v>79</v>
      </c>
      <c r="D115" s="129"/>
      <c r="E115" s="129" t="s">
        <v>80</v>
      </c>
      <c r="F115" s="129"/>
    </row>
    <row r="116" spans="2:6" ht="15">
      <c r="B116" s="130"/>
      <c r="C116" s="129"/>
      <c r="D116" s="129"/>
      <c r="E116" s="129"/>
      <c r="F116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7"/>
    </row>
    <row r="9" ht="12.75">
      <c r="C9" s="118"/>
    </row>
    <row r="11" ht="12.75">
      <c r="C11" s="118"/>
    </row>
    <row r="12" ht="12.75">
      <c r="C12" s="119"/>
    </row>
    <row r="13" ht="12.75">
      <c r="C13" s="118"/>
    </row>
    <row r="14" ht="12.75">
      <c r="C14" s="119"/>
    </row>
    <row r="15" ht="12.75">
      <c r="C15" s="118"/>
    </row>
    <row r="16" ht="12.75">
      <c r="C16" s="119"/>
    </row>
    <row r="17" ht="12.75">
      <c r="C17" s="118"/>
    </row>
    <row r="18" ht="12.75">
      <c r="C18" s="119"/>
    </row>
    <row r="19" ht="12.75">
      <c r="C19" s="118"/>
    </row>
    <row r="20" ht="12.75">
      <c r="C20" s="119"/>
    </row>
    <row r="21" ht="12.75">
      <c r="C21" s="118"/>
    </row>
    <row r="22" ht="12.75">
      <c r="C22" s="119"/>
    </row>
    <row r="23" ht="12.75">
      <c r="C23" s="118"/>
    </row>
    <row r="24" ht="12.75">
      <c r="C24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2014-11-11T07:37:33Z</dcterms:modified>
  <cp:category/>
  <cp:version/>
  <cp:contentType/>
  <cp:contentStatus/>
</cp:coreProperties>
</file>