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<sst xmlns="http://schemas.openxmlformats.org/spreadsheetml/2006/main" count="355" uniqueCount="131">
  <si>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</si>
  <si>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</si>
  <si>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</si>
  <si>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</si>
  <si>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</si>
  <si>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</si>
  <si>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</si>
  <si>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</si>
  <si>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</si>
  <si>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</si>
  <si>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</si>
  <si>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</si>
  <si>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</si>
  <si>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</si>
  <si>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</si>
  <si>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</si>
  <si>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</si>
  <si>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</si>
  <si>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</si>
  <si>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</si>
  <si>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</si>
  <si>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</si>
  <si>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</si>
  <si>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</si>
  <si>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</si>
  <si>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</si>
  <si>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</si>
  <si>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</si>
  <si>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</si>
  <si>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</si>
  <si>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</si>
  <si>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</si>
  <si>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</si>
  <si>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</si>
  <si>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</si>
  <si>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</si>
  <si>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</si>
  <si>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</si>
  <si>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</si>
  <si>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</si>
  <si>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</si>
  <si>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</si>
  <si>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</si>
  <si>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</si>
  <si>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</si>
  <si>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</si>
  <si>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</si>
  <si>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</si>
  <si>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</si>
  <si>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</si>
  <si>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</si>
  <si>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</si>
  <si>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</si>
  <si>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</si>
  <si>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</si>
  <si>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</si>
  <si>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</si>
  <si>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</si>
  <si>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</si>
  <si>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</si>
  <si>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</si>
  <si>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</si>
  <si>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</si>
  <si>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</si>
  <si>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</si>
  <si>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</si>
  <si>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</si>
  <si>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</si>
  <si>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</si>
  <si>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</si>
  <si>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</si>
  <si>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</si>
  <si>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</si>
  <si>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</si>
  <si>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</si>
  <si>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</si>
  <si>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</si>
  <si>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</si>
  <si>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</si>
  <si>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</si>
  <si>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</si>
  <si>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</si>
  <si>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</si>
  <si>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</si>
  <si>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</si>
  <si>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</si>
  <si>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</si>
  <si>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</si>
  <si>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</si>
  <si>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</si>
  <si>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</si>
  <si>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</si>
  <si>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</si>
  <si>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</si>
  <si>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</si>
  <si>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</si>
  <si>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</si>
  <si>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</si>
  <si>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</si>
  <si>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</si>
  <si>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</si>
  <si>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</si>
  <si>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</si>
  <si>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</si>
  <si>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</si>
  <si>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</si>
  <si>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</si>
  <si>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</si>
  <si>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</si>
  <si>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</si>
  <si>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</si>
  <si>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</si>
  <si>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</si>
  <si>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</si>
  <si>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</si>
  <si>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</si>
  <si>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</si>
  <si>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</si>
  <si>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</si>
  <si>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</si>
  <si>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</si>
  <si>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</si>
  <si>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</si>
  <si>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</si>
  <si>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</si>
  <si>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</si>
  <si>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</si>
  <si>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</si>
  <si>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</si>
  <si>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</si>
  <si>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10 серпня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</si>
</sst>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0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2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0" fillId="0" borderId="17" xfId="0" applyNumberFormat="1" applyFont="1" applyFill="1" applyBorder="1" applyAlignment="1">
      <alignment horizontal="center" vertical="top" wrapText="1"/>
    </xf>
    <xf numFmtId="0" fontId="83" fillId="0" borderId="0" xfId="0" applyFont="1" applyAlignment="1">
      <alignment/>
    </xf>
    <xf numFmtId="202" fontId="82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2" fillId="0" borderId="10" xfId="0" applyNumberFormat="1" applyFont="1" applyFill="1" applyBorder="1" applyAlignment="1">
      <alignment horizontal="center" vertical="top" wrapText="1"/>
    </xf>
    <xf numFmtId="2" fontId="80" fillId="0" borderId="17" xfId="0" applyNumberFormat="1" applyFont="1" applyFill="1" applyBorder="1" applyAlignment="1">
      <alignment horizontal="center" vertical="top" wrapText="1"/>
    </xf>
    <xf numFmtId="199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2" fillId="0" borderId="10" xfId="0" applyNumberFormat="1" applyFont="1" applyFill="1" applyBorder="1" applyAlignment="1">
      <alignment horizontal="center" vertical="top" wrapText="1"/>
    </xf>
    <xf numFmtId="2" fontId="84" fillId="0" borderId="10" xfId="0" applyNumberFormat="1" applyFont="1" applyFill="1" applyBorder="1" applyAlignment="1">
      <alignment horizontal="center" vertical="top" wrapText="1"/>
    </xf>
    <xf numFmtId="0" fontId="85" fillId="0" borderId="10" xfId="0" applyFont="1" applyBorder="1" applyAlignment="1">
      <alignment/>
    </xf>
    <xf numFmtId="199" fontId="84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4" fillId="0" borderId="10" xfId="0" applyNumberFormat="1" applyFont="1" applyFill="1" applyBorder="1" applyAlignment="1">
      <alignment horizontal="center" vertical="top" wrapText="1"/>
    </xf>
    <xf numFmtId="198" fontId="84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1" fillId="0" borderId="10" xfId="0" applyNumberFormat="1" applyFont="1" applyFill="1" applyBorder="1" applyAlignment="1">
      <alignment horizontal="center" vertical="top" wrapText="1"/>
    </xf>
    <xf numFmtId="202" fontId="80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2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0" fillId="0" borderId="10" xfId="0" applyNumberFormat="1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198" fontId="80" fillId="0" borderId="10" xfId="0" applyNumberFormat="1" applyFont="1" applyFill="1" applyBorder="1" applyAlignment="1" quotePrefix="1">
      <alignment horizontal="center" vertical="top" wrapText="1"/>
    </xf>
    <xf numFmtId="203" fontId="37" fillId="0" borderId="0" xfId="0" applyNumberFormat="1" applyFont="1" applyFill="1" applyAlignment="1">
      <alignment horizontal="center" vertical="center" wrapText="1"/>
    </xf>
    <xf numFmtId="202" fontId="84" fillId="0" borderId="10" xfId="0" applyNumberFormat="1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28">
      <selection activeCell="N83" sqref="N83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7" t="s">
        <v>130</v>
      </c>
      <c r="D4" s="188"/>
      <c r="E4" s="188"/>
      <c r="F4" s="189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0.1</v>
      </c>
      <c r="D7" s="13">
        <v>5.44</v>
      </c>
      <c r="E7" s="123">
        <f aca="true" t="shared" si="0" ref="E7:F9">C7*39.3683</f>
        <v>3.93683</v>
      </c>
      <c r="F7" s="12">
        <f t="shared" si="0"/>
        <v>214.163552</v>
      </c>
    </row>
    <row r="8" spans="2:6" s="5" customFormat="1" ht="15">
      <c r="B8" s="23" t="s">
        <v>110</v>
      </c>
      <c r="C8" s="123">
        <v>0.04</v>
      </c>
      <c r="D8" s="13">
        <v>5.474</v>
      </c>
      <c r="E8" s="123">
        <f t="shared" si="0"/>
        <v>1.574732</v>
      </c>
      <c r="F8" s="12">
        <f t="shared" si="0"/>
        <v>215.5020742</v>
      </c>
    </row>
    <row r="9" spans="2:17" s="5" customFormat="1" ht="15">
      <c r="B9" s="23" t="s">
        <v>111</v>
      </c>
      <c r="C9" s="123">
        <v>0.06</v>
      </c>
      <c r="D9" s="13">
        <v>5.552</v>
      </c>
      <c r="E9" s="123">
        <f t="shared" si="0"/>
        <v>2.3620979999999996</v>
      </c>
      <c r="F9" s="12">
        <f t="shared" si="0"/>
        <v>218.57280159999996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5" t="s">
        <v>78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34">
        <v>0.59</v>
      </c>
      <c r="D17" s="68">
        <v>212.5</v>
      </c>
      <c r="E17" s="134">
        <f aca="true" t="shared" si="1" ref="E17:F19">C17/$E$86</f>
        <v>0.5037138222487834</v>
      </c>
      <c r="F17" s="68">
        <f t="shared" si="1"/>
        <v>181.42235123367198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34">
        <v>1.05</v>
      </c>
      <c r="D18" s="12">
        <v>214</v>
      </c>
      <c r="E18" s="134">
        <f t="shared" si="1"/>
        <v>0.8964398531546146</v>
      </c>
      <c r="F18" s="68">
        <f t="shared" si="1"/>
        <v>182.70297959532144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34">
        <v>0.81</v>
      </c>
      <c r="D19" s="12">
        <v>214.5</v>
      </c>
      <c r="E19" s="134">
        <f t="shared" si="1"/>
        <v>0.6915393152907027</v>
      </c>
      <c r="F19" s="68">
        <f t="shared" si="1"/>
        <v>183.12985571587126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34">
        <v>0.156</v>
      </c>
      <c r="D22" s="68">
        <v>7.27</v>
      </c>
      <c r="E22" s="134">
        <f aca="true" t="shared" si="2" ref="E22:F24">C22*36.7437</f>
        <v>5.7320172</v>
      </c>
      <c r="F22" s="12">
        <f t="shared" si="2"/>
        <v>267.126699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34">
        <v>0.142</v>
      </c>
      <c r="D23" s="12">
        <v>7.402</v>
      </c>
      <c r="E23" s="134">
        <f t="shared" si="2"/>
        <v>5.217605399999999</v>
      </c>
      <c r="F23" s="12">
        <f t="shared" si="2"/>
        <v>271.9768674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34">
        <v>0.132</v>
      </c>
      <c r="D24" s="12">
        <v>7.5</v>
      </c>
      <c r="E24" s="134">
        <f t="shared" si="2"/>
        <v>4.850168399999999</v>
      </c>
      <c r="F24" s="12">
        <f t="shared" si="2"/>
        <v>275.57775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34">
        <v>2.51</v>
      </c>
      <c r="D27" s="68">
        <v>235</v>
      </c>
      <c r="E27" s="134">
        <f aca="true" t="shared" si="3" ref="E27:F29">C27/$E$86</f>
        <v>2.142918125160078</v>
      </c>
      <c r="F27" s="68">
        <f t="shared" si="3"/>
        <v>200.6317766584137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34">
        <v>2.47</v>
      </c>
      <c r="D28" s="12">
        <v>238.25</v>
      </c>
      <c r="E28" s="134">
        <f t="shared" si="3"/>
        <v>2.1087680355160936</v>
      </c>
      <c r="F28" s="68">
        <f t="shared" si="3"/>
        <v>203.40647144198752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34">
        <v>2.24</v>
      </c>
      <c r="D29" s="12">
        <v>239.5</v>
      </c>
      <c r="E29" s="134">
        <f t="shared" si="3"/>
        <v>1.912405020063178</v>
      </c>
      <c r="F29" s="68">
        <f t="shared" si="3"/>
        <v>204.47366174336207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34">
        <v>0.79</v>
      </c>
      <c r="D32" s="12">
        <v>544.5</v>
      </c>
      <c r="E32" s="134">
        <f aca="true" t="shared" si="4" ref="E32:F34">C32/$E$86</f>
        <v>0.67446427046871</v>
      </c>
      <c r="F32" s="68">
        <f t="shared" si="4"/>
        <v>464.8680952787501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34">
        <v>0.84</v>
      </c>
      <c r="D33" s="12">
        <v>538.25</v>
      </c>
      <c r="E33" s="134">
        <f t="shared" si="4"/>
        <v>0.7171518825236916</v>
      </c>
      <c r="F33" s="68">
        <f t="shared" si="4"/>
        <v>459.5321437718774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34">
        <v>0.8</v>
      </c>
      <c r="D34" s="12">
        <v>534</v>
      </c>
      <c r="E34" s="134">
        <f t="shared" si="4"/>
        <v>0.6830017928797063</v>
      </c>
      <c r="F34" s="68">
        <f t="shared" si="4"/>
        <v>455.903696747204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66">
        <v>0.14</v>
      </c>
      <c r="D37" s="72">
        <v>4.676</v>
      </c>
      <c r="E37" s="166">
        <f aca="true" t="shared" si="5" ref="E37:F39">C37*58.0164</f>
        <v>8.122296</v>
      </c>
      <c r="F37" s="68">
        <f t="shared" si="5"/>
        <v>271.2846864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66">
        <v>0.1</v>
      </c>
      <c r="D38" s="72">
        <v>4.594</v>
      </c>
      <c r="E38" s="166">
        <f t="shared" si="5"/>
        <v>5.80164</v>
      </c>
      <c r="F38" s="68">
        <f t="shared" si="5"/>
        <v>266.5273416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66">
        <v>0.02</v>
      </c>
      <c r="D39" s="72">
        <v>4.572</v>
      </c>
      <c r="E39" s="166">
        <f t="shared" si="5"/>
        <v>1.160328</v>
      </c>
      <c r="F39" s="68">
        <f t="shared" si="5"/>
        <v>265.2509808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68">
        <v>0.136</v>
      </c>
      <c r="D42" s="72">
        <v>14.48</v>
      </c>
      <c r="E42" s="168">
        <f>C42*36.7437</f>
        <v>4.9971432</v>
      </c>
      <c r="F42" s="68">
        <f aca="true" t="shared" si="6" ref="E42:F44">D42*36.7437</f>
        <v>532.048776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68">
        <v>0.066</v>
      </c>
      <c r="D43" s="72">
        <v>13.35</v>
      </c>
      <c r="E43" s="168">
        <f t="shared" si="6"/>
        <v>2.4250841999999997</v>
      </c>
      <c r="F43" s="68">
        <f t="shared" si="6"/>
        <v>490.52839499999993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68">
        <v>0.07</v>
      </c>
      <c r="D44" s="72">
        <v>13.366</v>
      </c>
      <c r="E44" s="168">
        <f t="shared" si="6"/>
        <v>2.572059</v>
      </c>
      <c r="F44" s="68">
        <f t="shared" si="6"/>
        <v>491.11629419999997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5" t="s">
        <v>73</v>
      </c>
      <c r="D46" s="176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123</v>
      </c>
      <c r="C52" s="130">
        <v>7</v>
      </c>
      <c r="D52" s="73">
        <v>361</v>
      </c>
      <c r="E52" s="130">
        <f>C52*1.1023</f>
        <v>7.716100000000001</v>
      </c>
      <c r="F52" s="73">
        <f aca="true" t="shared" si="7" ref="E52:F54">D52*1.1023</f>
        <v>397.93030000000005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30">
        <v>2</v>
      </c>
      <c r="D53" s="73">
        <v>357.5</v>
      </c>
      <c r="E53" s="130">
        <f t="shared" si="7"/>
        <v>2.2046</v>
      </c>
      <c r="F53" s="73">
        <f t="shared" si="7"/>
        <v>394.07225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0.1</v>
      </c>
      <c r="D54" s="73">
        <v>356.1</v>
      </c>
      <c r="E54" s="110">
        <f>C54*1.1023</f>
        <v>0.11023000000000001</v>
      </c>
      <c r="F54" s="73">
        <f t="shared" si="7"/>
        <v>392.52903000000003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31</v>
      </c>
      <c r="D57" s="68">
        <v>65.32</v>
      </c>
      <c r="E57" s="110">
        <f aca="true" t="shared" si="8" ref="E57:F59">C57/454*1000</f>
        <v>68.28193832599119</v>
      </c>
      <c r="F57" s="68">
        <f t="shared" si="8"/>
        <v>143.87665198237883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30">
        <v>47</v>
      </c>
      <c r="D58" s="68">
        <v>61.31</v>
      </c>
      <c r="E58" s="130">
        <f t="shared" si="8"/>
        <v>103.52422907488987</v>
      </c>
      <c r="F58" s="68">
        <f t="shared" si="8"/>
        <v>135.04405286343612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30">
        <v>63</v>
      </c>
      <c r="D59" s="68">
        <v>60.82</v>
      </c>
      <c r="E59" s="130">
        <f t="shared" si="8"/>
        <v>138.76651982378854</v>
      </c>
      <c r="F59" s="68">
        <f t="shared" si="8"/>
        <v>133.9647577092511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30">
        <v>0.095</v>
      </c>
      <c r="D62" s="72">
        <v>13.51</v>
      </c>
      <c r="E62" s="130">
        <f aca="true" t="shared" si="9" ref="E62:F64">C62*22.026</f>
        <v>2.09247</v>
      </c>
      <c r="F62" s="68">
        <f t="shared" si="9"/>
        <v>297.57126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30">
        <v>0.095</v>
      </c>
      <c r="D63" s="72">
        <v>13.78</v>
      </c>
      <c r="E63" s="130">
        <f t="shared" si="9"/>
        <v>2.09247</v>
      </c>
      <c r="F63" s="68">
        <f t="shared" si="9"/>
        <v>303.51828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30">
        <v>0.1</v>
      </c>
      <c r="D64" s="72">
        <v>13.845</v>
      </c>
      <c r="E64" s="130">
        <f t="shared" si="9"/>
        <v>2.2026</v>
      </c>
      <c r="F64" s="68">
        <f t="shared" si="9"/>
        <v>304.94997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64" t="s">
        <v>72</v>
      </c>
      <c r="D72" s="118">
        <v>1.124075</v>
      </c>
      <c r="E72" s="142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64">
        <v>0.75</v>
      </c>
      <c r="D73" s="118">
        <v>1.1264</v>
      </c>
      <c r="E73" s="164">
        <f>C73/454*100</f>
        <v>0.16519823788546256</v>
      </c>
      <c r="F73" s="74">
        <f>D73/454*1000</f>
        <v>2.4810572687224672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64">
        <v>0.8</v>
      </c>
      <c r="D74" s="118">
        <v>1.1274</v>
      </c>
      <c r="E74" s="164">
        <f>C74/454*100</f>
        <v>0.1762114537444934</v>
      </c>
      <c r="F74" s="74">
        <f>D74/454*1000</f>
        <v>2.483259911894273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3" t="s">
        <v>25</v>
      </c>
      <c r="D76" s="174"/>
      <c r="E76" s="173" t="s">
        <v>28</v>
      </c>
      <c r="F76" s="17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38">
        <v>0.0112</v>
      </c>
      <c r="D77" s="119" t="s">
        <v>72</v>
      </c>
      <c r="E77" s="138">
        <f>C77/454*1000000</f>
        <v>24.669603524229075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38">
        <v>0.0093</v>
      </c>
      <c r="D78" s="119" t="s">
        <v>72</v>
      </c>
      <c r="E78" s="138">
        <f>C78/454*1000000</f>
        <v>20.484581497797354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38">
        <v>0.0078</v>
      </c>
      <c r="D79" s="119" t="s">
        <v>72</v>
      </c>
      <c r="E79" s="138">
        <f>C79/454*1000000</f>
        <v>17.180616740088105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9"/>
      <c r="D84" s="170" t="s">
        <v>30</v>
      </c>
      <c r="E84" s="170" t="s">
        <v>31</v>
      </c>
      <c r="F84" s="170" t="s">
        <v>32</v>
      </c>
      <c r="G84" s="170" t="s">
        <v>33</v>
      </c>
      <c r="H84" s="170" t="s">
        <v>34</v>
      </c>
      <c r="I84" s="170" t="s">
        <v>35</v>
      </c>
      <c r="J84" s="170" t="s">
        <v>36</v>
      </c>
      <c r="K84" s="170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71"/>
      <c r="D85" s="167"/>
      <c r="E85" s="167"/>
      <c r="F85" s="167"/>
      <c r="G85" s="167"/>
      <c r="H85" s="167"/>
      <c r="I85" s="167"/>
      <c r="J85" s="167"/>
      <c r="K85" s="167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2" t="s">
        <v>30</v>
      </c>
      <c r="D86" s="167" t="s">
        <v>72</v>
      </c>
      <c r="E86" s="167">
        <v>1.1713</v>
      </c>
      <c r="F86" s="167">
        <v>0.009</v>
      </c>
      <c r="G86" s="167">
        <v>1.3821</v>
      </c>
      <c r="H86" s="167">
        <v>1.0828</v>
      </c>
      <c r="I86" s="167">
        <v>0.798</v>
      </c>
      <c r="J86" s="167">
        <v>0.7331</v>
      </c>
      <c r="K86" s="167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71" t="s">
        <v>31</v>
      </c>
      <c r="D87" s="167">
        <v>0.8538</v>
      </c>
      <c r="E87" s="167" t="s">
        <v>72</v>
      </c>
      <c r="F87" s="167">
        <v>0.0077</v>
      </c>
      <c r="G87" s="167">
        <v>1.18</v>
      </c>
      <c r="H87" s="167">
        <v>0.9245</v>
      </c>
      <c r="I87" s="167">
        <v>0.6813</v>
      </c>
      <c r="J87" s="167">
        <v>0.6259</v>
      </c>
      <c r="K87" s="167">
        <v>0.1097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2" t="s">
        <v>32</v>
      </c>
      <c r="D88" s="167">
        <v>110.77</v>
      </c>
      <c r="E88" s="167">
        <v>129.7449</v>
      </c>
      <c r="F88" s="167" t="s">
        <v>72</v>
      </c>
      <c r="G88" s="167">
        <v>153.0952</v>
      </c>
      <c r="H88" s="167">
        <v>119.9459</v>
      </c>
      <c r="I88" s="167">
        <v>88.3897</v>
      </c>
      <c r="J88" s="167">
        <v>81.2055</v>
      </c>
      <c r="K88" s="167">
        <v>14.2347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71" t="s">
        <v>33</v>
      </c>
      <c r="D89" s="167">
        <v>0.7235</v>
      </c>
      <c r="E89" s="167">
        <v>0.8475</v>
      </c>
      <c r="F89" s="167">
        <v>0.0065</v>
      </c>
      <c r="G89" s="167" t="s">
        <v>72</v>
      </c>
      <c r="H89" s="167">
        <v>0.7835</v>
      </c>
      <c r="I89" s="167">
        <v>0.5774</v>
      </c>
      <c r="J89" s="167">
        <v>0.5304</v>
      </c>
      <c r="K89" s="167">
        <v>0.093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2" t="s">
        <v>34</v>
      </c>
      <c r="D90" s="167">
        <v>0.9235</v>
      </c>
      <c r="E90" s="167">
        <v>1.0817</v>
      </c>
      <c r="F90" s="167">
        <v>0.0083</v>
      </c>
      <c r="G90" s="167">
        <v>1.2764</v>
      </c>
      <c r="H90" s="167" t="s">
        <v>72</v>
      </c>
      <c r="I90" s="167">
        <v>0.7369</v>
      </c>
      <c r="J90" s="167">
        <v>0.677</v>
      </c>
      <c r="K90" s="167">
        <v>0.1187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71" t="s">
        <v>35</v>
      </c>
      <c r="D91" s="167">
        <v>1.2532</v>
      </c>
      <c r="E91" s="167">
        <v>1.4679</v>
      </c>
      <c r="F91" s="167">
        <v>0.0113</v>
      </c>
      <c r="G91" s="167">
        <v>1.732</v>
      </c>
      <c r="H91" s="167">
        <v>1.357</v>
      </c>
      <c r="I91" s="167" t="s">
        <v>72</v>
      </c>
      <c r="J91" s="167">
        <v>0.9187</v>
      </c>
      <c r="K91" s="167">
        <v>0.161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2" t="s">
        <v>36</v>
      </c>
      <c r="D92" s="167">
        <v>1.3641</v>
      </c>
      <c r="E92" s="167">
        <v>1.5977</v>
      </c>
      <c r="F92" s="167">
        <v>0.0123</v>
      </c>
      <c r="G92" s="167">
        <v>1.8853</v>
      </c>
      <c r="H92" s="167">
        <v>1.4771</v>
      </c>
      <c r="I92" s="167">
        <v>1.0885</v>
      </c>
      <c r="J92" s="167" t="s">
        <v>72</v>
      </c>
      <c r="K92" s="167">
        <v>0.1753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71" t="s">
        <v>37</v>
      </c>
      <c r="D93" s="167">
        <v>7.7817</v>
      </c>
      <c r="E93" s="167">
        <v>9.1147</v>
      </c>
      <c r="F93" s="167">
        <v>0.0703</v>
      </c>
      <c r="G93" s="167">
        <v>10.7551</v>
      </c>
      <c r="H93" s="167">
        <v>8.4263</v>
      </c>
      <c r="I93" s="167">
        <v>6.2095</v>
      </c>
      <c r="J93" s="167">
        <v>5.7048</v>
      </c>
      <c r="K93" s="167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0.007707432045498513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1"/>
      <c r="D123" s="192"/>
      <c r="E123" s="192"/>
      <c r="F123" s="182"/>
      <c r="G123" s="112"/>
      <c r="H123" s="112"/>
    </row>
    <row r="124" spans="2:8" ht="1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1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4" t="s">
        <v>86</v>
      </c>
      <c r="D4" s="195"/>
      <c r="E4" s="195"/>
      <c r="F4" s="19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5" t="s">
        <v>5</v>
      </c>
      <c r="D6" s="176"/>
      <c r="E6" s="175" t="s">
        <v>6</v>
      </c>
      <c r="F6" s="176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5" t="s">
        <v>7</v>
      </c>
      <c r="D11" s="176"/>
      <c r="E11" s="175" t="s">
        <v>6</v>
      </c>
      <c r="F11" s="176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3" t="s">
        <v>78</v>
      </c>
      <c r="D16" s="183"/>
      <c r="E16" s="175" t="s">
        <v>6</v>
      </c>
      <c r="F16" s="176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5" t="s">
        <v>5</v>
      </c>
      <c r="D21" s="176"/>
      <c r="E21" s="183" t="s">
        <v>6</v>
      </c>
      <c r="F21" s="18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3" t="s">
        <v>9</v>
      </c>
      <c r="D26" s="183"/>
      <c r="E26" s="175" t="s">
        <v>10</v>
      </c>
      <c r="F26" s="176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3" t="s">
        <v>12</v>
      </c>
      <c r="D31" s="183"/>
      <c r="E31" s="183" t="s">
        <v>10</v>
      </c>
      <c r="F31" s="18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3" t="s">
        <v>5</v>
      </c>
      <c r="D36" s="174"/>
      <c r="E36" s="173" t="s">
        <v>6</v>
      </c>
      <c r="F36" s="174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3" t="s">
        <v>5</v>
      </c>
      <c r="D41" s="174"/>
      <c r="E41" s="173" t="s">
        <v>6</v>
      </c>
      <c r="F41" s="17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3" t="s">
        <v>73</v>
      </c>
      <c r="D46" s="183"/>
      <c r="E46" s="175" t="s">
        <v>6</v>
      </c>
      <c r="F46" s="176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3" t="s">
        <v>16</v>
      </c>
      <c r="D51" s="174"/>
      <c r="E51" s="173" t="s">
        <v>6</v>
      </c>
      <c r="F51" s="174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3" t="s">
        <v>18</v>
      </c>
      <c r="D56" s="174"/>
      <c r="E56" s="173" t="s">
        <v>19</v>
      </c>
      <c r="F56" s="174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3" t="s">
        <v>21</v>
      </c>
      <c r="D61" s="174"/>
      <c r="E61" s="173" t="s">
        <v>6</v>
      </c>
      <c r="F61" s="174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3" t="s">
        <v>76</v>
      </c>
      <c r="D66" s="174"/>
      <c r="E66" s="173" t="s">
        <v>23</v>
      </c>
      <c r="F66" s="17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3" t="s">
        <v>25</v>
      </c>
      <c r="D71" s="174"/>
      <c r="E71" s="173" t="s">
        <v>26</v>
      </c>
      <c r="F71" s="17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3" t="s">
        <v>25</v>
      </c>
      <c r="D76" s="193"/>
      <c r="E76" s="173" t="s">
        <v>28</v>
      </c>
      <c r="F76" s="174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6" t="s">
        <v>54</v>
      </c>
      <c r="C114" s="186"/>
      <c r="D114" s="186"/>
      <c r="E114" s="186"/>
      <c r="F114" s="186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4" t="s">
        <v>61</v>
      </c>
      <c r="C121" s="184"/>
      <c r="D121" s="184"/>
      <c r="E121" s="184"/>
      <c r="F121" s="18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1"/>
      <c r="D123" s="192"/>
      <c r="E123" s="192"/>
      <c r="F123" s="182"/>
      <c r="G123" s="112"/>
      <c r="H123" s="112"/>
    </row>
    <row r="124" spans="2:8" ht="30.75" customHeight="1">
      <c r="B124" s="31" t="s">
        <v>63</v>
      </c>
      <c r="C124" s="181" t="s">
        <v>64</v>
      </c>
      <c r="D124" s="182"/>
      <c r="E124" s="181" t="s">
        <v>65</v>
      </c>
      <c r="F124" s="182"/>
      <c r="G124" s="112"/>
      <c r="H124" s="112"/>
    </row>
    <row r="125" spans="2:8" ht="30.75" customHeight="1">
      <c r="B125" s="31" t="s">
        <v>66</v>
      </c>
      <c r="C125" s="181" t="s">
        <v>67</v>
      </c>
      <c r="D125" s="182"/>
      <c r="E125" s="181" t="s">
        <v>68</v>
      </c>
      <c r="F125" s="182"/>
      <c r="G125" s="112"/>
      <c r="H125" s="112"/>
    </row>
    <row r="126" spans="2:8" ht="15" customHeight="1">
      <c r="B126" s="190" t="s">
        <v>69</v>
      </c>
      <c r="C126" s="177" t="s">
        <v>70</v>
      </c>
      <c r="D126" s="178"/>
      <c r="E126" s="177" t="s">
        <v>71</v>
      </c>
      <c r="F126" s="178"/>
      <c r="G126" s="112"/>
      <c r="H126" s="112"/>
    </row>
    <row r="127" spans="2:8" ht="15" customHeight="1">
      <c r="B127" s="191"/>
      <c r="C127" s="179"/>
      <c r="D127" s="180"/>
      <c r="E127" s="179"/>
      <c r="F127" s="180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Ярослава</cp:lastModifiedBy>
  <dcterms:created xsi:type="dcterms:W3CDTF">2015-11-06T07:22:19Z</dcterms:created>
  <dcterms:modified xsi:type="dcterms:W3CDTF">2021-08-11T08:12:25Z</dcterms:modified>
  <cp:category/>
  <cp:version/>
  <cp:contentType/>
  <cp:contentStatus/>
</cp:coreProperties>
</file>