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<sst xmlns="http://schemas.openxmlformats.org/spreadsheetml/2006/main" count="177" uniqueCount="102">
  <si>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</si>
  <si>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</si>
  <si>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</si>
  <si>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</si>
  <si>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</si>
  <si>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</si>
  <si>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</si>
  <si>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</si>
  <si>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</si>
  <si>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</si>
  <si>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</si>
  <si>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</si>
  <si>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</si>
  <si>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</si>
  <si>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</si>
  <si>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</si>
  <si>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</si>
  <si>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</si>
  <si>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</si>
  <si>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</si>
  <si>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</si>
  <si>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</si>
  <si>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</si>
  <si>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</si>
  <si>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</si>
  <si>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</si>
  <si>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</si>
  <si>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</si>
  <si>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</si>
  <si>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</si>
  <si>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</si>
  <si>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</si>
  <si>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</si>
  <si>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</si>
  <si>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</si>
  <si>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</si>
  <si>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</si>
  <si>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</si>
  <si>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</si>
  <si>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</si>
  <si>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</si>
  <si>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</si>
  <si>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</si>
  <si>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</si>
  <si>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</si>
  <si>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</si>
  <si>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</si>
  <si>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</si>
  <si>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</si>
  <si>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</si>
  <si>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</si>
  <si>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</si>
  <si>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</si>
  <si>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</si>
  <si>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</si>
  <si>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</si>
  <si>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</si>
  <si>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</si>
  <si>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</si>
  <si>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</si>
  <si>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</si>
  <si>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</si>
  <si>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</si>
  <si>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</si>
  <si>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</si>
  <si>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</si>
  <si>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</si>
  <si>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</si>
  <si>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</si>
  <si>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</si>
  <si>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</si>
  <si>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</si>
  <si>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</si>
  <si>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</si>
  <si>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</si>
  <si>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</si>
  <si>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</si>
  <si>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</si>
  <si>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</si>
  <si>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</si>
  <si>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</si>
  <si>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</si>
  <si>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</si>
  <si>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</si>
  <si>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</si>
  <si>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</si>
  <si>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</si>
  <si>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</si>
  <si>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</si>
  <si>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</si>
  <si>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</si>
  <si>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</si>
  <si>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</si>
  <si>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</si>
  <si>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</si>
  <si>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</si>
  <si>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</si>
  <si>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</si>
  <si>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</si>
  <si>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</si>
  <si>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</si>
  <si>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 xml:space="preserve">                                    10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</si>
</sst>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78</v>
      </c>
      <c r="C7" s="113">
        <v>0.016</v>
      </c>
      <c r="D7" s="14">
        <v>3.81</v>
      </c>
      <c r="E7" s="113">
        <v>0.079</v>
      </c>
      <c r="F7" s="13">
        <v>151.33</v>
      </c>
    </row>
    <row r="8" spans="2:6" s="6" customFormat="1" ht="15">
      <c r="B8" s="24" t="s">
        <v>84</v>
      </c>
      <c r="C8" s="113">
        <v>0.02</v>
      </c>
      <c r="D8" s="14">
        <v>3.862</v>
      </c>
      <c r="E8" s="113">
        <v>0</v>
      </c>
      <c r="F8" s="13">
        <v>153.93</v>
      </c>
    </row>
    <row r="9" spans="2:17" s="6" customFormat="1" ht="15">
      <c r="B9" s="24" t="s">
        <v>96</v>
      </c>
      <c r="C9" s="113">
        <v>0.014</v>
      </c>
      <c r="D9" s="14">
        <v>3.9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7">
        <v>0.15</v>
      </c>
      <c r="D12" s="13">
        <v>167.25</v>
      </c>
      <c r="E12" s="127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97</v>
      </c>
      <c r="C13" s="129">
        <v>0</v>
      </c>
      <c r="D13" s="13">
        <v>172.5</v>
      </c>
      <c r="E13" s="129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27">
        <v>0.14</v>
      </c>
      <c r="D14" s="13">
        <v>176.5</v>
      </c>
      <c r="E14" s="127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61" t="s">
        <v>6</v>
      </c>
      <c r="F16" s="16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6">
        <v>0</v>
      </c>
      <c r="D17" s="87" t="s">
        <v>72</v>
      </c>
      <c r="E17" s="129">
        <f aca="true" t="shared" si="0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6">
        <v>0</v>
      </c>
      <c r="D18" s="87" t="s">
        <v>72</v>
      </c>
      <c r="E18" s="127">
        <f t="shared" si="0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26">
        <v>0</v>
      </c>
      <c r="D19" s="87" t="s">
        <v>72</v>
      </c>
      <c r="E19" s="140">
        <f t="shared" si="0"/>
        <v>0</v>
      </c>
      <c r="F19" s="71" t="s">
        <v>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61" t="s">
        <v>5</v>
      </c>
      <c r="D21" s="162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0.066</v>
      </c>
      <c r="D22" s="14">
        <v>5.51</v>
      </c>
      <c r="E22" s="113">
        <f aca="true" t="shared" si="1" ref="E22:F24">C22*36.7437</f>
        <v>2.4250841999999997</v>
      </c>
      <c r="F22" s="13">
        <f t="shared" si="1"/>
        <v>202.45778699999997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84</v>
      </c>
      <c r="C23" s="113">
        <v>0.052</v>
      </c>
      <c r="D23" s="14">
        <v>5.502</v>
      </c>
      <c r="E23" s="113">
        <f t="shared" si="1"/>
        <v>1.9106723999999997</v>
      </c>
      <c r="F23" s="13">
        <f t="shared" si="1"/>
        <v>202.16383739999998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3">
        <v>0.044</v>
      </c>
      <c r="D24" s="75">
        <v>5.514</v>
      </c>
      <c r="E24" s="113">
        <f t="shared" si="1"/>
        <v>1.6167227999999998</v>
      </c>
      <c r="F24" s="13">
        <f t="shared" si="1"/>
        <v>202.6047618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61" t="s">
        <v>10</v>
      </c>
      <c r="F26" s="16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0.91</v>
      </c>
      <c r="D27" s="71">
        <v>195</v>
      </c>
      <c r="E27" s="142">
        <f>C27*36.7437</f>
        <v>33.436766999999996</v>
      </c>
      <c r="F27" s="71">
        <f>D27/$D$86</f>
        <v>212.7891750327368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0.84</v>
      </c>
      <c r="D28" s="13">
        <v>193.62</v>
      </c>
      <c r="E28" s="142">
        <f>C28*36.7437</f>
        <v>30.864707999999997</v>
      </c>
      <c r="F28" s="71">
        <f>D28/$D$86</f>
        <v>211.2832824094282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0.68</v>
      </c>
      <c r="D29" s="13">
        <v>185</v>
      </c>
      <c r="E29" s="142">
        <f>C29*36.7437</f>
        <v>24.985716</v>
      </c>
      <c r="F29" s="71">
        <f>D29/$D$86</f>
        <v>201.8769096464426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27">
        <v>0.13</v>
      </c>
      <c r="D32" s="13">
        <v>391.75</v>
      </c>
      <c r="E32" s="127">
        <f>C32/$D$86</f>
        <v>0.14185945002182454</v>
      </c>
      <c r="F32" s="71">
        <f aca="true" t="shared" si="2" ref="E32:F34">D32/$D$86</f>
        <v>427.48799650807507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27">
        <v>0.19</v>
      </c>
      <c r="D33" s="13">
        <v>384.75</v>
      </c>
      <c r="E33" s="127">
        <f t="shared" si="2"/>
        <v>0.2073330423395897</v>
      </c>
      <c r="F33" s="71">
        <f>D33/$D$86</f>
        <v>419.84941073766913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7">
        <v>0.13</v>
      </c>
      <c r="D34" s="13">
        <v>387</v>
      </c>
      <c r="E34" s="127">
        <f t="shared" si="2"/>
        <v>0.14185945002182454</v>
      </c>
      <c r="F34" s="71">
        <f t="shared" si="2"/>
        <v>422.30467044958533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0.012</v>
      </c>
      <c r="D37" s="75">
        <v>3.02</v>
      </c>
      <c r="E37" s="113">
        <f aca="true" t="shared" si="3" ref="E37:F39">C37*58.0164</f>
        <v>0.6961968</v>
      </c>
      <c r="F37" s="71">
        <f t="shared" si="3"/>
        <v>175.209528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39">
        <v>0</v>
      </c>
      <c r="D38" s="75">
        <v>2.98</v>
      </c>
      <c r="E38" s="139">
        <f t="shared" si="3"/>
        <v>0</v>
      </c>
      <c r="F38" s="71">
        <f t="shared" si="3"/>
        <v>172.888872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3">
        <v>0.004</v>
      </c>
      <c r="D39" s="75">
        <v>2.902</v>
      </c>
      <c r="E39" s="113">
        <f t="shared" si="3"/>
        <v>0.23206559999999998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5">
        <v>0.022</v>
      </c>
      <c r="D42" s="75">
        <v>8.846</v>
      </c>
      <c r="E42" s="135">
        <f>C42*36.7437</f>
        <v>0.8083613999999999</v>
      </c>
      <c r="F42" s="71">
        <f aca="true" t="shared" si="4" ref="E42:F44">D42*36.7437</f>
        <v>325.03477019999997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84</v>
      </c>
      <c r="C43" s="135">
        <v>0.022</v>
      </c>
      <c r="D43" s="75">
        <v>8.976</v>
      </c>
      <c r="E43" s="135">
        <f t="shared" si="4"/>
        <v>0.8083613999999999</v>
      </c>
      <c r="F43" s="71">
        <f t="shared" si="4"/>
        <v>329.8114512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35">
        <v>0.022</v>
      </c>
      <c r="D44" s="75">
        <v>9.106</v>
      </c>
      <c r="E44" s="135">
        <f t="shared" si="4"/>
        <v>0.8083613999999999</v>
      </c>
      <c r="F44" s="71">
        <f t="shared" si="4"/>
        <v>334.58813219999996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9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61" t="s">
        <v>6</v>
      </c>
      <c r="F46" s="162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90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78</v>
      </c>
      <c r="C52" s="141">
        <v>2.1</v>
      </c>
      <c r="D52" s="76">
        <v>292.4</v>
      </c>
      <c r="E52" s="135">
        <f>C52*1.1023</f>
        <v>2.31483</v>
      </c>
      <c r="F52" s="76">
        <f aca="true" t="shared" si="5" ref="E52:F54">D52*1.1023</f>
        <v>322.31252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41">
        <v>1.9</v>
      </c>
      <c r="D53" s="76">
        <v>297.5</v>
      </c>
      <c r="E53" s="135">
        <f t="shared" si="5"/>
        <v>2.09437</v>
      </c>
      <c r="F53" s="76">
        <f t="shared" si="5"/>
        <v>327.93425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41">
        <v>1.7</v>
      </c>
      <c r="D54" s="76">
        <v>302.5</v>
      </c>
      <c r="E54" s="135">
        <f>C54*1.1023</f>
        <v>1.87391</v>
      </c>
      <c r="F54" s="76">
        <f t="shared" si="5"/>
        <v>333.44575000000003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0.35</v>
      </c>
      <c r="D57" s="71">
        <v>30.66</v>
      </c>
      <c r="E57" s="127">
        <f>C57/454*1000</f>
        <v>0.7709251101321585</v>
      </c>
      <c r="F57" s="71">
        <f aca="true" t="shared" si="6" ref="E57:F59">D57/454*1000</f>
        <v>67.5330396475771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7">
        <v>0.35</v>
      </c>
      <c r="D58" s="71">
        <v>30.97</v>
      </c>
      <c r="E58" s="127">
        <f t="shared" si="6"/>
        <v>0.7709251101321585</v>
      </c>
      <c r="F58" s="71">
        <f t="shared" si="6"/>
        <v>68.21585903083701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7">
        <v>0.33</v>
      </c>
      <c r="D59" s="71">
        <v>31.36</v>
      </c>
      <c r="E59" s="127">
        <f t="shared" si="6"/>
        <v>0.7268722466960352</v>
      </c>
      <c r="F59" s="71">
        <f t="shared" si="6"/>
        <v>69.0748898678414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5">
        <v>0.08</v>
      </c>
      <c r="D62" s="75">
        <v>13.705</v>
      </c>
      <c r="E62" s="135">
        <f aca="true" t="shared" si="7" ref="E62:F64">C62*22.026</f>
        <v>1.76208</v>
      </c>
      <c r="F62" s="71">
        <f t="shared" si="7"/>
        <v>301.86633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5">
        <v>0.1</v>
      </c>
      <c r="D63" s="75">
        <v>13.89</v>
      </c>
      <c r="E63" s="135">
        <f t="shared" si="7"/>
        <v>2.2026</v>
      </c>
      <c r="F63" s="71">
        <f t="shared" si="7"/>
        <v>305.94114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35">
        <v>0.1</v>
      </c>
      <c r="D64" s="75">
        <v>13.7</v>
      </c>
      <c r="E64" s="135">
        <f t="shared" si="7"/>
        <v>2.2026</v>
      </c>
      <c r="F64" s="71">
        <f t="shared" si="7"/>
        <v>301.7562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6" t="s">
        <v>77</v>
      </c>
      <c r="D66" s="147"/>
      <c r="E66" s="146" t="s">
        <v>23</v>
      </c>
      <c r="F66" s="147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13">
        <v>0.002</v>
      </c>
      <c r="D67" s="75">
        <v>1.35</v>
      </c>
      <c r="E67" s="113">
        <f>C67/3.785</f>
        <v>0.0005284015852047556</v>
      </c>
      <c r="F67" s="71">
        <f aca="true" t="shared" si="8" ref="E67:F69">D67/3.785</f>
        <v>0.35667107001321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99</v>
      </c>
      <c r="C68" s="135">
        <v>0.005</v>
      </c>
      <c r="D68" s="75">
        <v>1.361</v>
      </c>
      <c r="E68" s="135">
        <f t="shared" si="8"/>
        <v>0.001321003963011889</v>
      </c>
      <c r="F68" s="71">
        <f t="shared" si="8"/>
        <v>0.3595772787318362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80</v>
      </c>
      <c r="C69" s="135">
        <v>0.005</v>
      </c>
      <c r="D69" s="75" t="s">
        <v>72</v>
      </c>
      <c r="E69" s="135">
        <f t="shared" si="8"/>
        <v>0.001321003963011889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92</v>
      </c>
      <c r="C72" s="165">
        <v>0</v>
      </c>
      <c r="D72" s="122">
        <v>1.243</v>
      </c>
      <c r="E72" s="165">
        <f>C72/454*100</f>
        <v>0</v>
      </c>
      <c r="F72" s="77">
        <f>D72/454*1000</f>
        <v>2.737885462555066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38">
        <v>0.009</v>
      </c>
      <c r="D73" s="122">
        <v>1.221</v>
      </c>
      <c r="E73" s="138">
        <f>C73/454*100</f>
        <v>0.0019823788546255504</v>
      </c>
      <c r="F73" s="77">
        <f>D73/454*1000</f>
        <v>2.6894273127753308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99</v>
      </c>
      <c r="C74" s="138">
        <v>0.005</v>
      </c>
      <c r="D74" s="122">
        <v>1.234</v>
      </c>
      <c r="E74" s="138">
        <f>C74/454*100</f>
        <v>0.0011013215859030838</v>
      </c>
      <c r="F74" s="77">
        <f>D74/454*1000</f>
        <v>2.7180616740088106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4" t="s">
        <v>25</v>
      </c>
      <c r="D76" s="16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3">
        <v>0.0012</v>
      </c>
      <c r="D77" s="123" t="s">
        <v>72</v>
      </c>
      <c r="E77" s="143">
        <f>C77/454*1000000</f>
        <v>2.643171806167401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3">
        <v>0.0005</v>
      </c>
      <c r="D78" s="123">
        <v>0.1476</v>
      </c>
      <c r="E78" s="143">
        <f>C78/454*1000000</f>
        <v>1.1013215859030836</v>
      </c>
      <c r="F78" s="71">
        <f>D78/454*1000000</f>
        <v>325.1101321585903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43">
        <v>0.0005</v>
      </c>
      <c r="D79" s="123" t="s">
        <v>72</v>
      </c>
      <c r="E79" s="143">
        <f>C79/454*1000000</f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1.0912</v>
      </c>
      <c r="F85" s="134">
        <v>0.0091</v>
      </c>
      <c r="G85" s="134">
        <v>1.2933</v>
      </c>
      <c r="H85" s="134">
        <v>1.0224</v>
      </c>
      <c r="I85" s="134">
        <v>0.7522</v>
      </c>
      <c r="J85" s="134">
        <v>0.6704</v>
      </c>
      <c r="K85" s="134">
        <v>0.1288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0.9164</v>
      </c>
      <c r="E86" s="134" t="s">
        <v>72</v>
      </c>
      <c r="F86" s="134">
        <v>0.0083</v>
      </c>
      <c r="G86" s="134">
        <v>1.1852</v>
      </c>
      <c r="H86" s="134">
        <v>0.9369</v>
      </c>
      <c r="I86" s="134">
        <v>0.6893</v>
      </c>
      <c r="J86" s="134">
        <v>0.6144</v>
      </c>
      <c r="K86" s="134">
        <v>0.118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109.85</v>
      </c>
      <c r="E87" s="134">
        <v>119.8683</v>
      </c>
      <c r="F87" s="134" t="s">
        <v>72</v>
      </c>
      <c r="G87" s="134">
        <v>142.069</v>
      </c>
      <c r="H87" s="134">
        <v>112.3096</v>
      </c>
      <c r="I87" s="134">
        <v>82.625</v>
      </c>
      <c r="J87" s="134">
        <v>73.6434</v>
      </c>
      <c r="K87" s="134">
        <v>14.1472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0.7732</v>
      </c>
      <c r="E88" s="134">
        <v>0.8437</v>
      </c>
      <c r="F88" s="134">
        <v>0.007</v>
      </c>
      <c r="G88" s="134" t="s">
        <v>72</v>
      </c>
      <c r="H88" s="134">
        <v>0.7905</v>
      </c>
      <c r="I88" s="134">
        <v>0.5816</v>
      </c>
      <c r="J88" s="134">
        <v>0.5184</v>
      </c>
      <c r="K88" s="134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0.9781</v>
      </c>
      <c r="E89" s="134">
        <v>1.0673</v>
      </c>
      <c r="F89" s="134">
        <v>0.0089</v>
      </c>
      <c r="G89" s="134">
        <v>1.265</v>
      </c>
      <c r="H89" s="134" t="s">
        <v>72</v>
      </c>
      <c r="I89" s="134">
        <v>0.7357</v>
      </c>
      <c r="J89" s="134">
        <v>0.6557</v>
      </c>
      <c r="K89" s="134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1.3295</v>
      </c>
      <c r="E90" s="134">
        <v>1.4508</v>
      </c>
      <c r="F90" s="134">
        <v>0.0121</v>
      </c>
      <c r="G90" s="134">
        <v>1.7194</v>
      </c>
      <c r="H90" s="134">
        <v>1.3593</v>
      </c>
      <c r="I90" s="134" t="s">
        <v>72</v>
      </c>
      <c r="J90" s="134">
        <v>0.8913</v>
      </c>
      <c r="K90" s="134">
        <v>0.1712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1.4916</v>
      </c>
      <c r="E91" s="134">
        <v>1.6277</v>
      </c>
      <c r="F91" s="134">
        <v>0.0136</v>
      </c>
      <c r="G91" s="134">
        <v>1.9291</v>
      </c>
      <c r="H91" s="134">
        <v>1.525</v>
      </c>
      <c r="I91" s="134">
        <v>1.122</v>
      </c>
      <c r="J91" s="134" t="s">
        <v>72</v>
      </c>
      <c r="K91" s="134">
        <v>0.1921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7.7648</v>
      </c>
      <c r="E92" s="134">
        <v>8.4729</v>
      </c>
      <c r="F92" s="134">
        <v>0.0707</v>
      </c>
      <c r="G92" s="134">
        <v>10.0422</v>
      </c>
      <c r="H92" s="134">
        <v>7.9387</v>
      </c>
      <c r="I92" s="134">
        <v>5.8404</v>
      </c>
      <c r="J92" s="134">
        <v>5.2055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0.9164222873900294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48" t="s">
        <v>54</v>
      </c>
      <c r="C114" s="148"/>
      <c r="D114" s="148"/>
      <c r="E114" s="148"/>
      <c r="F114" s="148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3" t="s">
        <v>61</v>
      </c>
      <c r="C121" s="163"/>
      <c r="D121" s="163"/>
      <c r="E121" s="163"/>
      <c r="F121" s="163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44"/>
      <c r="D123" s="159"/>
      <c r="E123" s="159"/>
      <c r="F123" s="145"/>
      <c r="G123" s="116"/>
      <c r="H123" s="116"/>
    </row>
    <row r="124" spans="2:8" ht="30.75" customHeight="1">
      <c r="B124" s="32" t="s">
        <v>63</v>
      </c>
      <c r="C124" s="144" t="s">
        <v>64</v>
      </c>
      <c r="D124" s="145"/>
      <c r="E124" s="144" t="s">
        <v>65</v>
      </c>
      <c r="F124" s="145"/>
      <c r="G124" s="116"/>
      <c r="H124" s="116"/>
    </row>
    <row r="125" spans="2:8" ht="30.75" customHeight="1">
      <c r="B125" s="32" t="s">
        <v>66</v>
      </c>
      <c r="C125" s="144" t="s">
        <v>67</v>
      </c>
      <c r="D125" s="145"/>
      <c r="E125" s="144" t="s">
        <v>68</v>
      </c>
      <c r="F125" s="145"/>
      <c r="G125" s="116"/>
      <c r="H125" s="116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6"/>
      <c r="H126" s="116"/>
    </row>
    <row r="127" spans="2:8" ht="15" customHeight="1">
      <c r="B127" s="154"/>
      <c r="C127" s="157"/>
      <c r="D127" s="158"/>
      <c r="E127" s="157"/>
      <c r="F127" s="158"/>
      <c r="G127" s="116"/>
      <c r="H127" s="116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E51:F51"/>
    <mergeCell ref="C41:D41"/>
    <mergeCell ref="E41:F41"/>
    <mergeCell ref="E46:F46"/>
    <mergeCell ref="C16:D16"/>
    <mergeCell ref="E16:F16"/>
    <mergeCell ref="C26:D26"/>
    <mergeCell ref="E21:F21"/>
    <mergeCell ref="C31:D31"/>
    <mergeCell ref="E36:F36"/>
    <mergeCell ref="C21:D21"/>
    <mergeCell ref="E26:F26"/>
    <mergeCell ref="E31:F31"/>
    <mergeCell ref="C4:F4"/>
    <mergeCell ref="B126:B127"/>
    <mergeCell ref="C126:D127"/>
    <mergeCell ref="C125:D125"/>
    <mergeCell ref="C123:F123"/>
    <mergeCell ref="B117:F117"/>
    <mergeCell ref="C56:D56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124:D124"/>
    <mergeCell ref="B121:F121"/>
    <mergeCell ref="B120:F120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2020-02-11T12:18:35Z</dcterms:modified>
  <cp:category/>
  <cp:version/>
  <cp:contentType/>
  <cp:contentStatus/>
</cp:coreProperties>
</file>