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<sst xmlns="http://schemas.openxmlformats.org/spreadsheetml/2006/main" count="358" uniqueCount="131">
  <si>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</si>
  <si>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</si>
  <si>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</si>
  <si>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</si>
  <si>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</si>
  <si>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</si>
  <si>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</si>
  <si>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</si>
  <si>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</si>
  <si>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</si>
  <si>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</si>
  <si>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</si>
  <si>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</si>
  <si>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</si>
  <si>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</si>
  <si>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</si>
  <si>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</si>
  <si>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</si>
  <si>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</si>
  <si>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</si>
  <si>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</si>
  <si>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</si>
  <si>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</si>
  <si>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</si>
  <si>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</si>
  <si>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</si>
  <si>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</si>
  <si>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</si>
  <si>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</si>
  <si>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</si>
  <si>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</si>
  <si>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</si>
  <si>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</si>
  <si>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</si>
  <si>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</si>
  <si>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</si>
  <si>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</si>
  <si>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</si>
  <si>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</si>
  <si>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</si>
  <si>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</si>
  <si>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</si>
  <si>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</si>
  <si>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</si>
  <si>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</si>
  <si>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</si>
  <si>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</si>
  <si>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</si>
  <si>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</si>
  <si>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</si>
  <si>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</si>
  <si>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</si>
  <si>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</si>
  <si>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</si>
  <si>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</si>
  <si>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</si>
  <si>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</si>
  <si>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</si>
  <si>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</si>
  <si>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</si>
  <si>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</si>
  <si>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</si>
  <si>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</si>
  <si>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</si>
  <si>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</si>
  <si>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</si>
  <si>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</si>
  <si>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</si>
  <si>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</si>
  <si>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</si>
  <si>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</si>
  <si>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</si>
  <si>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</si>
  <si>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</si>
  <si>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</si>
  <si>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</si>
  <si>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</si>
  <si>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</si>
  <si>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</si>
  <si>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</si>
  <si>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</si>
  <si>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</si>
  <si>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</si>
  <si>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</si>
  <si>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</si>
  <si>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</si>
  <si>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</si>
  <si>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</si>
  <si>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</si>
  <si>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</si>
  <si>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</si>
  <si>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</si>
  <si>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</si>
  <si>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</si>
  <si>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</si>
  <si>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</si>
  <si>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</si>
  <si>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</si>
  <si>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</si>
  <si>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</si>
  <si>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</si>
  <si>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</si>
  <si>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</si>
  <si>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</si>
  <si>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</si>
  <si>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</si>
  <si>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</si>
  <si>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</si>
  <si>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</si>
  <si>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</si>
  <si>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</si>
  <si>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</si>
  <si>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</si>
  <si>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</si>
  <si>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</si>
  <si>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</si>
  <si>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</si>
  <si>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</si>
  <si>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</si>
  <si>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</si>
  <si>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</si>
  <si>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</si>
  <si>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</si>
  <si>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</si>
  <si>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</si>
  <si>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</si>
  <si>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</si>
  <si>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</si>
  <si>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</si>
  <si>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</si>
  <si>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09 листопада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</si>
</sst>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02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5" t="s">
        <v>130</v>
      </c>
      <c r="D4" s="176"/>
      <c r="E4" s="176"/>
      <c r="F4" s="177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3">
        <v>0.32</v>
      </c>
      <c r="D7" s="13">
        <v>555.4</v>
      </c>
      <c r="E7" s="173">
        <f aca="true" t="shared" si="0" ref="E7:F9">C7*39.3683</f>
        <v>12.597856</v>
      </c>
      <c r="F7" s="12">
        <f t="shared" si="0"/>
        <v>21865.15382</v>
      </c>
    </row>
    <row r="8" spans="2:6" s="5" customFormat="1" ht="15">
      <c r="B8" s="23" t="s">
        <v>110</v>
      </c>
      <c r="C8" s="173">
        <v>0.32</v>
      </c>
      <c r="D8" s="13">
        <v>565</v>
      </c>
      <c r="E8" s="173">
        <f t="shared" si="0"/>
        <v>12.597856</v>
      </c>
      <c r="F8" s="12">
        <f t="shared" si="0"/>
        <v>22243.0895</v>
      </c>
    </row>
    <row r="9" spans="2:17" s="5" customFormat="1" ht="15">
      <c r="B9" s="23" t="s">
        <v>111</v>
      </c>
      <c r="C9" s="173">
        <v>0.32</v>
      </c>
      <c r="D9" s="13">
        <v>570.2</v>
      </c>
      <c r="E9" s="173">
        <f t="shared" si="0"/>
        <v>12.597856</v>
      </c>
      <c r="F9" s="12">
        <f t="shared" si="0"/>
        <v>22447.80466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1" t="s">
        <v>78</v>
      </c>
      <c r="D11" s="192"/>
      <c r="E11" s="191" t="s">
        <v>6</v>
      </c>
      <c r="F11" s="19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3">
        <v>0.25</v>
      </c>
      <c r="D17" s="68">
        <v>235</v>
      </c>
      <c r="E17" s="173">
        <f>C17/$E$86</f>
        <v>0.21562877350353632</v>
      </c>
      <c r="F17" s="68">
        <f aca="true" t="shared" si="1" ref="E17:F19">D17/$E$86</f>
        <v>202.69104709332413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0.25</v>
      </c>
      <c r="D18" s="12">
        <v>234.75</v>
      </c>
      <c r="E18" s="123">
        <f t="shared" si="1"/>
        <v>0.21562877350353632</v>
      </c>
      <c r="F18" s="68">
        <f t="shared" si="1"/>
        <v>202.4754183198206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3">
        <v>0.75</v>
      </c>
      <c r="D19" s="12">
        <v>236</v>
      </c>
      <c r="E19" s="173">
        <f t="shared" si="1"/>
        <v>0.6468863205106089</v>
      </c>
      <c r="F19" s="68">
        <f t="shared" si="1"/>
        <v>203.5535621873383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1" t="s">
        <v>5</v>
      </c>
      <c r="D21" s="192"/>
      <c r="E21" s="193" t="s">
        <v>6</v>
      </c>
      <c r="F21" s="19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3">
        <v>1.04</v>
      </c>
      <c r="D22" s="68">
        <v>7.772</v>
      </c>
      <c r="E22" s="173">
        <f>C22*36.7437</f>
        <v>38.213448</v>
      </c>
      <c r="F22" s="12">
        <f aca="true" t="shared" si="2" ref="E22:F24">D22*36.7437</f>
        <v>285.5720364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3">
        <v>0.9</v>
      </c>
      <c r="D23" s="12">
        <v>7.896</v>
      </c>
      <c r="E23" s="173">
        <f t="shared" si="2"/>
        <v>33.06933</v>
      </c>
      <c r="F23" s="12">
        <f t="shared" si="2"/>
        <v>290.12825519999996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3">
        <v>0.82</v>
      </c>
      <c r="D24" s="12">
        <v>7.934</v>
      </c>
      <c r="E24" s="173">
        <f t="shared" si="2"/>
        <v>30.129833999999995</v>
      </c>
      <c r="F24" s="12">
        <f t="shared" si="2"/>
        <v>291.52451579999996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3" t="s">
        <v>9</v>
      </c>
      <c r="D26" s="19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3">
        <v>1.5</v>
      </c>
      <c r="D27" s="68">
        <v>285.25</v>
      </c>
      <c r="E27" s="173">
        <f aca="true" t="shared" si="3" ref="E27:F29">C27/$E$86</f>
        <v>1.2937726410212178</v>
      </c>
      <c r="F27" s="68">
        <f t="shared" si="3"/>
        <v>246.03243056753493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3">
        <v>2</v>
      </c>
      <c r="D28" s="12">
        <v>281</v>
      </c>
      <c r="E28" s="173">
        <f t="shared" si="3"/>
        <v>1.7250301880282906</v>
      </c>
      <c r="F28" s="68">
        <f t="shared" si="3"/>
        <v>242.36674141797482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3">
        <v>2.75</v>
      </c>
      <c r="D29" s="12">
        <v>276.75</v>
      </c>
      <c r="E29" s="173">
        <f t="shared" si="3"/>
        <v>2.3719165085388996</v>
      </c>
      <c r="F29" s="68">
        <f t="shared" si="3"/>
        <v>238.7010522684147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3" t="s">
        <v>12</v>
      </c>
      <c r="D31" s="193"/>
      <c r="E31" s="193" t="s">
        <v>10</v>
      </c>
      <c r="F31" s="19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3">
        <v>14.5</v>
      </c>
      <c r="D32" s="12">
        <v>693</v>
      </c>
      <c r="E32" s="173">
        <f aca="true" t="shared" si="4" ref="E32:F34">C32/$E$86</f>
        <v>12.506468863205106</v>
      </c>
      <c r="F32" s="68">
        <f t="shared" si="4"/>
        <v>597.7229601518027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3">
        <v>8.25</v>
      </c>
      <c r="D33" s="12">
        <v>663.75</v>
      </c>
      <c r="E33" s="173">
        <f t="shared" si="4"/>
        <v>7.115749525616699</v>
      </c>
      <c r="F33" s="68">
        <f t="shared" si="4"/>
        <v>572.4943936518889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3">
        <v>4.75</v>
      </c>
      <c r="D34" s="12">
        <v>583</v>
      </c>
      <c r="E34" s="173">
        <f t="shared" si="4"/>
        <v>4.09694669656719</v>
      </c>
      <c r="F34" s="68">
        <f t="shared" si="4"/>
        <v>502.8462998102467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8" t="s">
        <v>5</v>
      </c>
      <c r="D36" s="189"/>
      <c r="E36" s="188" t="s">
        <v>6</v>
      </c>
      <c r="F36" s="189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4">
        <v>0.72</v>
      </c>
      <c r="D37" s="72">
        <v>7.184</v>
      </c>
      <c r="E37" s="174">
        <f aca="true" t="shared" si="5" ref="E37:F39">C37*58.0164</f>
        <v>41.771808</v>
      </c>
      <c r="F37" s="68">
        <f t="shared" si="5"/>
        <v>416.7898176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4">
        <v>0.14</v>
      </c>
      <c r="D38" s="72">
        <v>7.094</v>
      </c>
      <c r="E38" s="174">
        <f t="shared" si="5"/>
        <v>8.122296</v>
      </c>
      <c r="F38" s="68">
        <f t="shared" si="5"/>
        <v>411.5683416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4" t="s">
        <v>72</v>
      </c>
      <c r="D39" s="72">
        <v>7.006</v>
      </c>
      <c r="E39" s="174" t="s">
        <v>72</v>
      </c>
      <c r="F39" s="68">
        <f t="shared" si="5"/>
        <v>406.4628984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8" t="s">
        <v>5</v>
      </c>
      <c r="D41" s="189"/>
      <c r="E41" s="188" t="s">
        <v>6</v>
      </c>
      <c r="F41" s="18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99">
        <v>2.14</v>
      </c>
      <c r="D42" s="72">
        <v>12.032</v>
      </c>
      <c r="E42" s="199">
        <f>C42*36.7437</f>
        <v>78.631518</v>
      </c>
      <c r="F42" s="68">
        <f aca="true" t="shared" si="6" ref="E42:F44">D42*36.7437</f>
        <v>442.10019839999995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99">
        <v>2.34</v>
      </c>
      <c r="D43" s="72">
        <v>12.15</v>
      </c>
      <c r="E43" s="199">
        <f t="shared" si="6"/>
        <v>85.98025799999999</v>
      </c>
      <c r="F43" s="68">
        <f t="shared" si="6"/>
        <v>446.435955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99">
        <v>2.3</v>
      </c>
      <c r="D44" s="72">
        <v>12.264</v>
      </c>
      <c r="E44" s="199">
        <f t="shared" si="6"/>
        <v>84.51050999999998</v>
      </c>
      <c r="F44" s="68">
        <f t="shared" si="6"/>
        <v>450.62473679999994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1" t="s">
        <v>73</v>
      </c>
      <c r="D46" s="192"/>
      <c r="E46" s="191" t="s">
        <v>6</v>
      </c>
      <c r="F46" s="192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8" t="s">
        <v>16</v>
      </c>
      <c r="D51" s="189"/>
      <c r="E51" s="188" t="s">
        <v>6</v>
      </c>
      <c r="F51" s="189"/>
      <c r="G51"/>
      <c r="H51"/>
      <c r="I51"/>
      <c r="J51" s="5"/>
    </row>
    <row r="52" spans="2:19" s="21" customFormat="1" ht="15">
      <c r="B52" s="23" t="s">
        <v>123</v>
      </c>
      <c r="C52" s="171">
        <v>0.107</v>
      </c>
      <c r="D52" s="73">
        <v>343.4</v>
      </c>
      <c r="E52" s="171">
        <f aca="true" t="shared" si="7" ref="E52:F54">C52*1.1023</f>
        <v>0.1179461</v>
      </c>
      <c r="F52" s="73">
        <f t="shared" si="7"/>
        <v>378.52982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1">
        <v>0.096</v>
      </c>
      <c r="D53" s="73">
        <v>338.1</v>
      </c>
      <c r="E53" s="171">
        <f t="shared" si="7"/>
        <v>0.1058208</v>
      </c>
      <c r="F53" s="73">
        <f t="shared" si="7"/>
        <v>372.68763000000007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1">
        <v>0.093</v>
      </c>
      <c r="D54" s="73">
        <v>336.2</v>
      </c>
      <c r="E54" s="171">
        <f t="shared" si="7"/>
        <v>0.1025139</v>
      </c>
      <c r="F54" s="73">
        <f t="shared" si="7"/>
        <v>370.59326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8" t="s">
        <v>18</v>
      </c>
      <c r="D56" s="189"/>
      <c r="E56" s="188" t="s">
        <v>19</v>
      </c>
      <c r="F56" s="189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1">
        <v>0.42</v>
      </c>
      <c r="D57" s="68">
        <v>58.62</v>
      </c>
      <c r="E57" s="171">
        <f aca="true" t="shared" si="8" ref="E57:F59">C57/454*1000</f>
        <v>0.9251101321585903</v>
      </c>
      <c r="F57" s="68">
        <f t="shared" si="8"/>
        <v>129.1189427312775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1">
        <v>0.44</v>
      </c>
      <c r="D58" s="68">
        <v>58.5</v>
      </c>
      <c r="E58" s="171">
        <f t="shared" si="8"/>
        <v>0.9691629955947136</v>
      </c>
      <c r="F58" s="68">
        <f t="shared" si="8"/>
        <v>128.85462555066078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1">
        <v>0.43</v>
      </c>
      <c r="D59" s="68">
        <v>58.29</v>
      </c>
      <c r="E59" s="171">
        <f t="shared" si="8"/>
        <v>0.947136563876652</v>
      </c>
      <c r="F59" s="68">
        <f t="shared" si="8"/>
        <v>128.3920704845815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8" t="s">
        <v>21</v>
      </c>
      <c r="D61" s="189"/>
      <c r="E61" s="188" t="s">
        <v>6</v>
      </c>
      <c r="F61" s="189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71">
        <v>0.21</v>
      </c>
      <c r="D62" s="72">
        <v>13.53</v>
      </c>
      <c r="E62" s="171">
        <f aca="true" t="shared" si="9" ref="E62:F64">C62*22.026</f>
        <v>4.6254599999999995</v>
      </c>
      <c r="F62" s="68">
        <f t="shared" si="9"/>
        <v>298.01178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71">
        <v>0.2</v>
      </c>
      <c r="D63" s="72">
        <v>13.79</v>
      </c>
      <c r="E63" s="171">
        <f t="shared" si="9"/>
        <v>4.4052</v>
      </c>
      <c r="F63" s="68">
        <f t="shared" si="9"/>
        <v>303.73854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1">
        <v>0.2</v>
      </c>
      <c r="D64" s="72">
        <v>13.995</v>
      </c>
      <c r="E64" s="171">
        <f t="shared" si="9"/>
        <v>4.4052</v>
      </c>
      <c r="F64" s="68">
        <f t="shared" si="9"/>
        <v>308.25387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8" t="s">
        <v>76</v>
      </c>
      <c r="D66" s="189"/>
      <c r="E66" s="188" t="s">
        <v>23</v>
      </c>
      <c r="F66" s="18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8" t="s">
        <v>25</v>
      </c>
      <c r="D71" s="189"/>
      <c r="E71" s="188" t="s">
        <v>26</v>
      </c>
      <c r="F71" s="18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0" t="s">
        <v>72</v>
      </c>
      <c r="D72" s="118" t="s">
        <v>72</v>
      </c>
      <c r="E72" s="170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2">
        <v>0.15</v>
      </c>
      <c r="D73" s="118">
        <v>1.15285</v>
      </c>
      <c r="E73" s="172">
        <f>C73/454*100</f>
        <v>0.03303964757709251</v>
      </c>
      <c r="F73" s="74">
        <f>D73/454*1000</f>
        <v>2.53931718061674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0.3</v>
      </c>
      <c r="D74" s="118">
        <v>1.154275</v>
      </c>
      <c r="E74" s="170">
        <f>C74/454*100</f>
        <v>0.06607929515418502</v>
      </c>
      <c r="F74" s="74">
        <f>D74/454*1000</f>
        <v>2.5424559471365638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8" t="s">
        <v>25</v>
      </c>
      <c r="D76" s="189"/>
      <c r="E76" s="188" t="s">
        <v>28</v>
      </c>
      <c r="F76" s="189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2">
        <v>0.0002</v>
      </c>
      <c r="D77" s="119" t="s">
        <v>72</v>
      </c>
      <c r="E77" s="172">
        <f>C77/454*1000000</f>
        <v>0.4405286343612335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2">
        <v>0.0003</v>
      </c>
      <c r="D78" s="119" t="s">
        <v>72</v>
      </c>
      <c r="E78" s="172">
        <f>C78/454*1000000</f>
        <v>0.6607929515418502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2">
        <v>0.0006</v>
      </c>
      <c r="D79" s="119" t="s">
        <v>72</v>
      </c>
      <c r="E79" s="172">
        <f>C79/454*1000000</f>
        <v>1.3215859030837005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1.1594</v>
      </c>
      <c r="F86" s="165">
        <v>0.0089</v>
      </c>
      <c r="G86" s="165">
        <v>1.3562</v>
      </c>
      <c r="H86" s="165">
        <v>1.0984</v>
      </c>
      <c r="I86" s="165">
        <v>0.8041</v>
      </c>
      <c r="J86" s="165">
        <v>0.7379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0.8625</v>
      </c>
      <c r="E87" s="165" t="s">
        <v>72</v>
      </c>
      <c r="F87" s="165">
        <v>0.0076</v>
      </c>
      <c r="G87" s="165">
        <v>1.1697</v>
      </c>
      <c r="H87" s="165">
        <v>0.9474</v>
      </c>
      <c r="I87" s="165">
        <v>0.6935</v>
      </c>
      <c r="J87" s="165">
        <v>0.6364</v>
      </c>
      <c r="K87" s="165">
        <v>0.1107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112.84</v>
      </c>
      <c r="E88" s="165">
        <v>130.8267</v>
      </c>
      <c r="F88" s="165" t="s">
        <v>72</v>
      </c>
      <c r="G88" s="165">
        <v>153.0336</v>
      </c>
      <c r="H88" s="165">
        <v>123.9455</v>
      </c>
      <c r="I88" s="165">
        <v>90.7293</v>
      </c>
      <c r="J88" s="165">
        <v>83.2646</v>
      </c>
      <c r="K88" s="165">
        <v>14.4841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0.7374</v>
      </c>
      <c r="E89" s="165">
        <v>0.8549</v>
      </c>
      <c r="F89" s="165">
        <v>0.0065</v>
      </c>
      <c r="G89" s="165" t="s">
        <v>72</v>
      </c>
      <c r="H89" s="165">
        <v>0.8099</v>
      </c>
      <c r="I89" s="165">
        <v>0.5929</v>
      </c>
      <c r="J89" s="165">
        <v>0.5441</v>
      </c>
      <c r="K89" s="165">
        <v>0.0947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0.9104</v>
      </c>
      <c r="E90" s="165">
        <v>1.0555</v>
      </c>
      <c r="F90" s="165">
        <v>0.0081</v>
      </c>
      <c r="G90" s="165">
        <v>1.2347</v>
      </c>
      <c r="H90" s="165" t="s">
        <v>72</v>
      </c>
      <c r="I90" s="165">
        <v>0.732</v>
      </c>
      <c r="J90" s="165">
        <v>0.6718</v>
      </c>
      <c r="K90" s="165">
        <v>0.1169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1.2437</v>
      </c>
      <c r="E91" s="165">
        <v>1.4419</v>
      </c>
      <c r="F91" s="165">
        <v>0.011</v>
      </c>
      <c r="G91" s="165">
        <v>1.6867</v>
      </c>
      <c r="H91" s="165">
        <v>1.3661</v>
      </c>
      <c r="I91" s="165" t="s">
        <v>72</v>
      </c>
      <c r="J91" s="165">
        <v>0.9177</v>
      </c>
      <c r="K91" s="165">
        <v>0.1596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1.3552</v>
      </c>
      <c r="E92" s="165">
        <v>1.5712</v>
      </c>
      <c r="F92" s="165">
        <v>0.012</v>
      </c>
      <c r="G92" s="165">
        <v>1.8379</v>
      </c>
      <c r="H92" s="165">
        <v>1.4886</v>
      </c>
      <c r="I92" s="165">
        <v>1.0897</v>
      </c>
      <c r="J92" s="165" t="s">
        <v>72</v>
      </c>
      <c r="K92" s="165">
        <v>0.174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7.7906</v>
      </c>
      <c r="E93" s="165">
        <v>9.0324</v>
      </c>
      <c r="F93" s="165">
        <v>0.069</v>
      </c>
      <c r="G93" s="165">
        <v>10.5656</v>
      </c>
      <c r="H93" s="165">
        <v>8.5573</v>
      </c>
      <c r="I93" s="165">
        <v>6.2641</v>
      </c>
      <c r="J93" s="165">
        <v>5.7487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0.007643699642351294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4" t="s">
        <v>61</v>
      </c>
      <c r="C121" s="194"/>
      <c r="D121" s="194"/>
      <c r="E121" s="194"/>
      <c r="F121" s="19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4"/>
      <c r="D123" s="186"/>
      <c r="E123" s="186"/>
      <c r="F123" s="185"/>
      <c r="G123" s="112"/>
      <c r="H123" s="112"/>
    </row>
    <row r="124" spans="2:8" ht="1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1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78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79"/>
      <c r="C127" s="182"/>
      <c r="D127" s="183"/>
      <c r="E127" s="182"/>
      <c r="F127" s="183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1" t="s">
        <v>5</v>
      </c>
      <c r="D6" s="192"/>
      <c r="E6" s="191" t="s">
        <v>6</v>
      </c>
      <c r="F6" s="192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1" t="s">
        <v>7</v>
      </c>
      <c r="D11" s="192"/>
      <c r="E11" s="191" t="s">
        <v>6</v>
      </c>
      <c r="F11" s="19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3" t="s">
        <v>78</v>
      </c>
      <c r="D16" s="193"/>
      <c r="E16" s="191" t="s">
        <v>6</v>
      </c>
      <c r="F16" s="192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1" t="s">
        <v>5</v>
      </c>
      <c r="D21" s="192"/>
      <c r="E21" s="193" t="s">
        <v>6</v>
      </c>
      <c r="F21" s="19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3" t="s">
        <v>9</v>
      </c>
      <c r="D26" s="193"/>
      <c r="E26" s="191" t="s">
        <v>10</v>
      </c>
      <c r="F26" s="192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3" t="s">
        <v>12</v>
      </c>
      <c r="D31" s="193"/>
      <c r="E31" s="193" t="s">
        <v>10</v>
      </c>
      <c r="F31" s="19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8" t="s">
        <v>5</v>
      </c>
      <c r="D36" s="189"/>
      <c r="E36" s="188" t="s">
        <v>6</v>
      </c>
      <c r="F36" s="189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8" t="s">
        <v>5</v>
      </c>
      <c r="D41" s="189"/>
      <c r="E41" s="188" t="s">
        <v>6</v>
      </c>
      <c r="F41" s="18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3" t="s">
        <v>73</v>
      </c>
      <c r="D46" s="193"/>
      <c r="E46" s="191" t="s">
        <v>6</v>
      </c>
      <c r="F46" s="192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8" t="s">
        <v>16</v>
      </c>
      <c r="D51" s="189"/>
      <c r="E51" s="188" t="s">
        <v>6</v>
      </c>
      <c r="F51" s="189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8" t="s">
        <v>18</v>
      </c>
      <c r="D56" s="189"/>
      <c r="E56" s="188" t="s">
        <v>19</v>
      </c>
      <c r="F56" s="189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8" t="s">
        <v>21</v>
      </c>
      <c r="D61" s="189"/>
      <c r="E61" s="188" t="s">
        <v>6</v>
      </c>
      <c r="F61" s="189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8" t="s">
        <v>76</v>
      </c>
      <c r="D66" s="189"/>
      <c r="E66" s="188" t="s">
        <v>23</v>
      </c>
      <c r="F66" s="18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8" t="s">
        <v>25</v>
      </c>
      <c r="D71" s="189"/>
      <c r="E71" s="188" t="s">
        <v>26</v>
      </c>
      <c r="F71" s="18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8" t="s">
        <v>25</v>
      </c>
      <c r="D76" s="198"/>
      <c r="E76" s="188" t="s">
        <v>28</v>
      </c>
      <c r="F76" s="189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4" t="s">
        <v>61</v>
      </c>
      <c r="C121" s="194"/>
      <c r="D121" s="194"/>
      <c r="E121" s="194"/>
      <c r="F121" s="19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4"/>
      <c r="D123" s="186"/>
      <c r="E123" s="186"/>
      <c r="F123" s="185"/>
      <c r="G123" s="112"/>
      <c r="H123" s="112"/>
    </row>
    <row r="124" spans="2:8" ht="30.7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30.7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78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79"/>
      <c r="C127" s="182"/>
      <c r="D127" s="183"/>
      <c r="E127" s="182"/>
      <c r="F127" s="183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2021-11-09T20:00:15Z</dcterms:modified>
  <cp:category/>
  <cp:version/>
  <cp:contentType/>
  <cp:contentStatus/>
</cp:coreProperties>
</file>