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<sst xmlns="http://schemas.openxmlformats.org/spreadsheetml/2006/main" count="167" uniqueCount="103">
  <si>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</si>
  <si>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</si>
  <si>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</si>
  <si>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</si>
  <si>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</si>
  <si>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</si>
  <si>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</si>
  <si>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</si>
  <si>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</si>
  <si>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</si>
  <si>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</si>
  <si>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</si>
  <si>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</si>
  <si>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</si>
  <si>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</si>
  <si>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</si>
  <si>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</si>
  <si>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</si>
  <si>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</si>
  <si>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</si>
  <si>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</si>
  <si>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</si>
  <si>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</si>
  <si>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</si>
  <si>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</si>
  <si>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</si>
  <si>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</si>
  <si>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</si>
  <si>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</si>
  <si>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</si>
  <si>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</si>
  <si>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</si>
  <si>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</si>
  <si>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</si>
  <si>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</si>
  <si>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</si>
  <si>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</si>
  <si>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</si>
  <si>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</si>
  <si>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</si>
  <si>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</si>
  <si>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</si>
  <si>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</si>
  <si>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</si>
  <si>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</si>
  <si>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</si>
  <si>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</si>
  <si>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</si>
  <si>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</si>
  <si>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</si>
  <si>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</si>
  <si>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</si>
  <si>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</si>
  <si>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</si>
  <si>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</si>
  <si>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</si>
  <si>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</si>
  <si>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</si>
  <si>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</si>
  <si>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</si>
  <si>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</si>
  <si>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</si>
  <si>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</si>
  <si>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</si>
  <si>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</si>
  <si>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</si>
  <si>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</si>
  <si>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</si>
  <si>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</si>
  <si>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</si>
  <si>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</si>
  <si>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</si>
  <si>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</si>
  <si>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</si>
  <si>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</si>
  <si>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</si>
  <si>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</si>
  <si>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</si>
  <si>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</si>
  <si>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</si>
  <si>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</si>
  <si>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</si>
  <si>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</si>
  <si>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</si>
  <si>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</si>
  <si>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</si>
  <si>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</si>
  <si>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</si>
  <si>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</si>
  <si>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</si>
  <si>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</si>
  <si>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</si>
  <si>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</si>
  <si>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</si>
  <si>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</si>
  <si>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</si>
  <si>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</si>
  <si>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</si>
  <si>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</si>
  <si>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</si>
  <si>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</si>
  <si>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</si>
  <si>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9 листопада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</si>
</sst>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3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102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81</v>
      </c>
      <c r="C7" s="115">
        <v>0.036</v>
      </c>
      <c r="D7" s="14">
        <v>3.696</v>
      </c>
      <c r="E7" s="115">
        <f aca="true" t="shared" si="0" ref="E7:F9">C7*39.3683</f>
        <v>1.4172587999999997</v>
      </c>
      <c r="F7" s="13">
        <f t="shared" si="0"/>
        <v>145.5052368</v>
      </c>
    </row>
    <row r="8" spans="2:6" s="6" customFormat="1" ht="15">
      <c r="B8" s="24" t="s">
        <v>89</v>
      </c>
      <c r="C8" s="115">
        <v>0.04</v>
      </c>
      <c r="D8" s="14">
        <v>3.81</v>
      </c>
      <c r="E8" s="115">
        <f t="shared" si="0"/>
        <v>1.574732</v>
      </c>
      <c r="F8" s="13">
        <f t="shared" si="0"/>
        <v>149.993223</v>
      </c>
    </row>
    <row r="9" spans="2:17" s="6" customFormat="1" ht="15">
      <c r="B9" s="24" t="s">
        <v>87</v>
      </c>
      <c r="C9" s="115">
        <v>0.04</v>
      </c>
      <c r="D9" s="14">
        <v>3.934</v>
      </c>
      <c r="E9" s="115">
        <f t="shared" si="0"/>
        <v>1.574732</v>
      </c>
      <c r="F9" s="13">
        <f>D9*39.3683</f>
        <v>154.8748922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6"/>
      <c r="D10" s="7"/>
      <c r="E10" s="14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6">
        <v>1.25</v>
      </c>
      <c r="D12" s="13">
        <v>171.5</v>
      </c>
      <c r="E12" s="136">
        <f>C12/$D$86</f>
        <v>1.417072894229679</v>
      </c>
      <c r="F12" s="71">
        <f aca="true" t="shared" si="1" ref="E12:F14">D12/$D$86</f>
        <v>194.42240108831197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36">
        <v>0.25</v>
      </c>
      <c r="D13" s="13">
        <v>174</v>
      </c>
      <c r="E13" s="136">
        <f t="shared" si="1"/>
        <v>0.28341457884593585</v>
      </c>
      <c r="F13" s="71">
        <f t="shared" si="1"/>
        <v>197.25654687677135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82</v>
      </c>
      <c r="C14" s="136">
        <v>0.25</v>
      </c>
      <c r="D14" s="13">
        <v>177.5</v>
      </c>
      <c r="E14" s="136">
        <f t="shared" si="1"/>
        <v>0.28341457884593585</v>
      </c>
      <c r="F14" s="71">
        <f t="shared" si="1"/>
        <v>201.22435098061445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7"/>
      <c r="D15" s="52"/>
      <c r="E15" s="11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17">
        <v>150</v>
      </c>
      <c r="D17" s="87">
        <v>24950</v>
      </c>
      <c r="E17" s="117">
        <v>0</v>
      </c>
      <c r="F17" s="71">
        <f>D17/$D$87</f>
        <v>219.18650619344638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17">
        <v>200</v>
      </c>
      <c r="D18" s="87">
        <v>25190</v>
      </c>
      <c r="E18" s="117">
        <f>C18/$D$87</f>
        <v>1.7570060616709129</v>
      </c>
      <c r="F18" s="71">
        <f>D18/$D$87</f>
        <v>221.29491346745147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17">
        <v>50</v>
      </c>
      <c r="D19" s="87">
        <v>24830</v>
      </c>
      <c r="E19" s="117">
        <v>0</v>
      </c>
      <c r="F19" s="71">
        <f>D19/$D$87</f>
        <v>218.13230255644382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8"/>
      <c r="D20" s="7"/>
      <c r="E20" s="118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5">
        <v>0.056</v>
      </c>
      <c r="D22" s="14">
        <v>5.034</v>
      </c>
      <c r="E22" s="115">
        <f aca="true" t="shared" si="2" ref="E22:F24">C22*36.7437</f>
        <v>2.0576472</v>
      </c>
      <c r="F22" s="13">
        <f t="shared" si="2"/>
        <v>184.96778579999997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5">
        <v>0.074</v>
      </c>
      <c r="D23" s="14">
        <v>5.14</v>
      </c>
      <c r="E23" s="115">
        <f t="shared" si="2"/>
        <v>2.7190337999999996</v>
      </c>
      <c r="F23" s="13">
        <f t="shared" si="2"/>
        <v>188.86261799999997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87</v>
      </c>
      <c r="C24" s="115">
        <v>0.106</v>
      </c>
      <c r="D24" s="90">
        <v>5.212</v>
      </c>
      <c r="E24" s="115">
        <f t="shared" si="2"/>
        <v>3.8948321999999997</v>
      </c>
      <c r="F24" s="13">
        <f t="shared" si="2"/>
        <v>191.50816439999997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37"/>
      <c r="C25" s="118"/>
      <c r="D25" s="119"/>
      <c r="E25" s="115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6">
        <v>0.5</v>
      </c>
      <c r="D27" s="71">
        <v>199.5</v>
      </c>
      <c r="E27" s="136">
        <f aca="true" t="shared" si="3" ref="E27:F29">C27/$D$86</f>
        <v>0.5668291576918717</v>
      </c>
      <c r="F27" s="71">
        <f t="shared" si="3"/>
        <v>226.1648339190568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36">
        <v>0.5</v>
      </c>
      <c r="D28" s="13">
        <v>202.5</v>
      </c>
      <c r="E28" s="136">
        <f t="shared" si="3"/>
        <v>0.5668291576918717</v>
      </c>
      <c r="F28" s="71">
        <f t="shared" si="3"/>
        <v>229.56580886520803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6">
        <v>0.5</v>
      </c>
      <c r="D29" s="13">
        <v>203.5</v>
      </c>
      <c r="E29" s="136">
        <f>C29/$D$86</f>
        <v>0.5668291576918717</v>
      </c>
      <c r="F29" s="71">
        <f t="shared" si="3"/>
        <v>230.69946718059177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7">
        <v>4.5</v>
      </c>
      <c r="D32" s="13">
        <v>381</v>
      </c>
      <c r="E32" s="117">
        <f aca="true" t="shared" si="4" ref="E32:F34">C32/$D$86</f>
        <v>5.101462419226845</v>
      </c>
      <c r="F32" s="71">
        <f t="shared" si="4"/>
        <v>431.9238181612062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80</v>
      </c>
      <c r="C33" s="117">
        <v>4.75</v>
      </c>
      <c r="D33" s="13">
        <v>381</v>
      </c>
      <c r="E33" s="117">
        <f t="shared" si="4"/>
        <v>5.384876998072781</v>
      </c>
      <c r="F33" s="71">
        <f t="shared" si="4"/>
        <v>431.9238181612062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82</v>
      </c>
      <c r="C34" s="117">
        <v>4.5</v>
      </c>
      <c r="D34" s="66">
        <v>374</v>
      </c>
      <c r="E34" s="117">
        <f t="shared" si="4"/>
        <v>5.101462419226845</v>
      </c>
      <c r="F34" s="71">
        <f t="shared" si="4"/>
        <v>423.98820995352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9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5">
        <v>0.016</v>
      </c>
      <c r="D37" s="75">
        <v>2.842</v>
      </c>
      <c r="E37" s="115">
        <f aca="true" t="shared" si="5" ref="E37:F39">C37*58.0164</f>
        <v>0.9282623999999999</v>
      </c>
      <c r="F37" s="71">
        <f t="shared" si="5"/>
        <v>164.88260879999999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8">
        <v>0.01</v>
      </c>
      <c r="D38" s="75">
        <v>2.836</v>
      </c>
      <c r="E38" s="118">
        <f t="shared" si="5"/>
        <v>0.580164</v>
      </c>
      <c r="F38" s="71">
        <f t="shared" si="5"/>
        <v>164.5345104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87</v>
      </c>
      <c r="C39" s="118">
        <v>0.02</v>
      </c>
      <c r="D39" s="75">
        <v>2.83</v>
      </c>
      <c r="E39" s="118">
        <f t="shared" si="5"/>
        <v>1.160328</v>
      </c>
      <c r="F39" s="71">
        <f t="shared" si="5"/>
        <v>164.186412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7"/>
      <c r="C40" s="115"/>
      <c r="D40" s="7"/>
      <c r="E40" s="115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92</v>
      </c>
      <c r="C42" s="118">
        <v>0.076</v>
      </c>
      <c r="D42" s="75">
        <v>8.752</v>
      </c>
      <c r="E42" s="118">
        <f aca="true" t="shared" si="6" ref="E42:F44">C42*36.7437</f>
        <v>2.7925211999999995</v>
      </c>
      <c r="F42" s="71">
        <f t="shared" si="6"/>
        <v>321.5808624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93</v>
      </c>
      <c r="C43" s="118">
        <v>0.076</v>
      </c>
      <c r="D43" s="75">
        <v>8.844</v>
      </c>
      <c r="E43" s="118">
        <f t="shared" si="6"/>
        <v>2.7925211999999995</v>
      </c>
      <c r="F43" s="71">
        <f t="shared" si="6"/>
        <v>324.96128279999994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8">
        <v>0.08</v>
      </c>
      <c r="D44" s="75">
        <v>8.986</v>
      </c>
      <c r="E44" s="118">
        <f t="shared" si="6"/>
        <v>2.9394959999999997</v>
      </c>
      <c r="F44" s="71">
        <f t="shared" si="6"/>
        <v>330.1788882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8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7"/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35">
        <v>0</v>
      </c>
      <c r="D47" s="88" t="s">
        <v>72</v>
      </c>
      <c r="E47" s="138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40">
        <v>0</v>
      </c>
      <c r="D48" s="88" t="s">
        <v>72</v>
      </c>
      <c r="E48" s="14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35">
        <v>0</v>
      </c>
      <c r="D49" s="88" t="s">
        <v>72</v>
      </c>
      <c r="E49" s="138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9"/>
      <c r="D50" s="5"/>
      <c r="E50" s="11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81</v>
      </c>
      <c r="C52" s="115">
        <v>0.5</v>
      </c>
      <c r="D52" s="76">
        <v>306.3</v>
      </c>
      <c r="E52" s="115">
        <f aca="true" t="shared" si="7" ref="E52:F54">C52*1.1023</f>
        <v>0.55115</v>
      </c>
      <c r="F52" s="76">
        <f t="shared" si="7"/>
        <v>337.63449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93</v>
      </c>
      <c r="C53" s="115">
        <v>0.6</v>
      </c>
      <c r="D53" s="76">
        <v>307.6</v>
      </c>
      <c r="E53" s="115">
        <f t="shared" si="7"/>
        <v>0.66138</v>
      </c>
      <c r="F53" s="76">
        <f t="shared" si="7"/>
        <v>339.06748000000005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84</v>
      </c>
      <c r="C54" s="115">
        <v>0.4</v>
      </c>
      <c r="D54" s="76">
        <v>310.5</v>
      </c>
      <c r="E54" s="115">
        <f>C54*1.1023</f>
        <v>0.44092000000000003</v>
      </c>
      <c r="F54" s="76">
        <f t="shared" si="7"/>
        <v>342.26415000000003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9"/>
      <c r="D55" s="66"/>
      <c r="E55" s="11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36">
        <v>0.4</v>
      </c>
      <c r="D57" s="71">
        <v>27.65</v>
      </c>
      <c r="E57" s="136">
        <f aca="true" t="shared" si="8" ref="E57:F59">C57/454*1000</f>
        <v>0.881057268722467</v>
      </c>
      <c r="F57" s="71">
        <f t="shared" si="8"/>
        <v>60.903083700440526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97</v>
      </c>
      <c r="C58" s="136">
        <v>0.42</v>
      </c>
      <c r="D58" s="71">
        <v>27.84</v>
      </c>
      <c r="E58" s="136">
        <f t="shared" si="8"/>
        <v>0.9251101321585903</v>
      </c>
      <c r="F58" s="71">
        <f t="shared" si="8"/>
        <v>61.3215859030837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84</v>
      </c>
      <c r="C59" s="136">
        <v>0.42</v>
      </c>
      <c r="D59" s="71">
        <v>28.14</v>
      </c>
      <c r="E59" s="136">
        <f t="shared" si="8"/>
        <v>0.9251101321585903</v>
      </c>
      <c r="F59" s="71">
        <f t="shared" si="8"/>
        <v>61.98237885462555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7"/>
      <c r="D60" s="69"/>
      <c r="E60" s="136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83</v>
      </c>
      <c r="C62" s="115">
        <v>0.02</v>
      </c>
      <c r="D62" s="75" t="s">
        <v>72</v>
      </c>
      <c r="E62" s="115">
        <f aca="true" t="shared" si="9" ref="E62:F64">C62*22.026</f>
        <v>0.44052</v>
      </c>
      <c r="F62" s="71" t="s">
        <v>72</v>
      </c>
      <c r="G62" s="47"/>
      <c r="H62" s="104"/>
      <c r="I62" s="104"/>
      <c r="J62" s="63"/>
      <c r="K62" s="47"/>
      <c r="L62" s="10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5">
        <v>0.02</v>
      </c>
      <c r="D63" s="75">
        <v>10.615</v>
      </c>
      <c r="E63" s="115">
        <f t="shared" si="9"/>
        <v>0.44052</v>
      </c>
      <c r="F63" s="71">
        <f t="shared" si="9"/>
        <v>233.80599</v>
      </c>
      <c r="G63" s="47"/>
      <c r="H63" s="105"/>
      <c r="I63" s="105"/>
      <c r="J63" s="105"/>
      <c r="K63" s="106"/>
      <c r="L63" s="105"/>
      <c r="M63" s="105"/>
      <c r="N63" s="105"/>
      <c r="O63" s="105"/>
      <c r="P63" s="105"/>
      <c r="Q63" s="105"/>
      <c r="R63" s="105"/>
      <c r="S63" s="107"/>
      <c r="T63" s="107"/>
      <c r="U63" s="107"/>
      <c r="V63" s="107"/>
      <c r="W63" s="105"/>
      <c r="X63" s="47"/>
    </row>
    <row r="64" spans="2:24" ht="15">
      <c r="B64" s="24" t="s">
        <v>84</v>
      </c>
      <c r="C64" s="115">
        <v>0.015</v>
      </c>
      <c r="D64" s="75">
        <v>10.79</v>
      </c>
      <c r="E64" s="115">
        <f t="shared" si="9"/>
        <v>0.33038999999999996</v>
      </c>
      <c r="F64" s="71">
        <f t="shared" si="9"/>
        <v>237.66053999999997</v>
      </c>
      <c r="G64" s="47"/>
      <c r="H64" s="108"/>
      <c r="I64" s="108"/>
      <c r="J64" s="108"/>
      <c r="K64" s="108"/>
      <c r="L64" s="108"/>
      <c r="M64" s="108"/>
      <c r="N64" s="108"/>
      <c r="O64" s="108"/>
      <c r="P64" s="108"/>
      <c r="Q64" s="105"/>
      <c r="R64" s="105"/>
      <c r="S64" s="109"/>
      <c r="T64" s="109"/>
      <c r="U64" s="109"/>
      <c r="V64" s="107"/>
      <c r="W64" s="105"/>
      <c r="X64" s="47"/>
    </row>
    <row r="65" spans="2:24" ht="15">
      <c r="B65" s="53"/>
      <c r="C65" s="131"/>
      <c r="D65" s="70"/>
      <c r="E65" s="115"/>
      <c r="F65" s="71"/>
      <c r="G65" s="47"/>
      <c r="H65" s="108"/>
      <c r="I65" s="108"/>
      <c r="J65" s="110"/>
      <c r="K65" s="108"/>
      <c r="L65" s="108"/>
      <c r="M65" s="108"/>
      <c r="N65" s="108"/>
      <c r="O65" s="108"/>
      <c r="P65" s="108"/>
      <c r="Q65" s="105"/>
      <c r="R65" s="105"/>
      <c r="S65" s="109"/>
      <c r="T65" s="109"/>
      <c r="U65" s="109"/>
      <c r="V65" s="107"/>
      <c r="W65" s="105"/>
      <c r="X65" s="47"/>
    </row>
    <row r="66" spans="2:25" ht="15.75" customHeight="1">
      <c r="B66" s="26" t="s">
        <v>22</v>
      </c>
      <c r="C66" s="145" t="s">
        <v>98</v>
      </c>
      <c r="D66" s="146"/>
      <c r="E66" s="145" t="s">
        <v>23</v>
      </c>
      <c r="F66" s="146"/>
      <c r="G66" s="110"/>
      <c r="H66" s="108"/>
      <c r="I66" s="108"/>
      <c r="J66" s="108"/>
      <c r="K66" s="110"/>
      <c r="L66" s="108"/>
      <c r="M66" s="108"/>
      <c r="N66" s="108"/>
      <c r="O66" s="108"/>
      <c r="P66" s="108"/>
      <c r="Q66" s="105"/>
      <c r="R66" s="105"/>
      <c r="S66" s="109"/>
      <c r="T66" s="109"/>
      <c r="U66" s="109"/>
      <c r="V66" s="107"/>
      <c r="W66" s="105"/>
      <c r="X66" s="47"/>
      <c r="Y66" s="34"/>
    </row>
    <row r="67" spans="2:25" s="6" customFormat="1" ht="15.75" customHeight="1">
      <c r="B67" s="24" t="s">
        <v>83</v>
      </c>
      <c r="C67" s="115">
        <v>0.014</v>
      </c>
      <c r="D67" s="75">
        <v>1.256</v>
      </c>
      <c r="E67" s="115">
        <f aca="true" t="shared" si="10" ref="E67:F69">C67/3.785</f>
        <v>0.003698811096433289</v>
      </c>
      <c r="F67" s="71">
        <f t="shared" si="10"/>
        <v>0.3318361955085865</v>
      </c>
      <c r="G67" s="108"/>
      <c r="H67" s="110"/>
      <c r="I67" s="110"/>
      <c r="J67" s="108"/>
      <c r="K67" s="108"/>
      <c r="L67" s="110"/>
      <c r="M67" s="108"/>
      <c r="N67" s="108"/>
      <c r="O67" s="108"/>
      <c r="P67" s="108"/>
      <c r="Q67" s="105"/>
      <c r="R67" s="105"/>
      <c r="S67" s="109"/>
      <c r="T67" s="109"/>
      <c r="U67" s="109"/>
      <c r="V67" s="107"/>
      <c r="W67" s="105"/>
      <c r="X67" s="47"/>
      <c r="Y67" s="33"/>
    </row>
    <row r="68" spans="2:25" s="6" customFormat="1" ht="16.5" customHeight="1">
      <c r="B68" s="24" t="s">
        <v>96</v>
      </c>
      <c r="C68" s="115">
        <v>0.014</v>
      </c>
      <c r="D68" s="75">
        <v>1.276</v>
      </c>
      <c r="E68" s="115">
        <f t="shared" si="10"/>
        <v>0.003698811096433289</v>
      </c>
      <c r="F68" s="71">
        <f t="shared" si="10"/>
        <v>0.3371202113606341</v>
      </c>
      <c r="G68" s="108"/>
      <c r="H68" s="108"/>
      <c r="I68" s="108"/>
      <c r="J68" s="108"/>
      <c r="K68" s="108"/>
      <c r="L68" s="108"/>
      <c r="M68" s="110"/>
      <c r="N68" s="108"/>
      <c r="O68" s="108"/>
      <c r="P68" s="108"/>
      <c r="Q68" s="105"/>
      <c r="R68" s="105"/>
      <c r="S68" s="109"/>
      <c r="T68" s="109"/>
      <c r="U68" s="109"/>
      <c r="V68" s="111"/>
      <c r="W68" s="105"/>
      <c r="X68" s="47"/>
      <c r="Y68" s="33"/>
    </row>
    <row r="69" spans="2:25" s="6" customFormat="1" ht="16.5" customHeight="1">
      <c r="B69" s="24" t="s">
        <v>88</v>
      </c>
      <c r="C69" s="115">
        <v>0.014</v>
      </c>
      <c r="D69" s="75">
        <v>1.313</v>
      </c>
      <c r="E69" s="115">
        <f t="shared" si="10"/>
        <v>0.003698811096433289</v>
      </c>
      <c r="F69" s="71">
        <f t="shared" si="10"/>
        <v>0.346895640686922</v>
      </c>
      <c r="G69" s="108"/>
      <c r="H69" s="108"/>
      <c r="I69" s="108"/>
      <c r="J69" s="108"/>
      <c r="K69" s="108"/>
      <c r="L69" s="108"/>
      <c r="M69" s="108"/>
      <c r="N69" s="110"/>
      <c r="O69" s="108"/>
      <c r="P69" s="108"/>
      <c r="Q69" s="106"/>
      <c r="R69" s="105"/>
      <c r="S69" s="109"/>
      <c r="T69" s="109"/>
      <c r="U69" s="109"/>
      <c r="V69" s="111"/>
      <c r="W69" s="105"/>
      <c r="X69" s="47"/>
      <c r="Y69" s="33"/>
    </row>
    <row r="70" spans="2:25" ht="15.75">
      <c r="B70" s="24"/>
      <c r="C70" s="118"/>
      <c r="D70" s="72"/>
      <c r="E70" s="115"/>
      <c r="F70" s="5"/>
      <c r="G70" s="108"/>
      <c r="H70" s="108"/>
      <c r="I70" s="108"/>
      <c r="J70" s="108"/>
      <c r="K70" s="108"/>
      <c r="L70" s="108"/>
      <c r="M70" s="108"/>
      <c r="N70" s="108"/>
      <c r="O70" s="110"/>
      <c r="P70" s="108"/>
      <c r="Q70" s="105"/>
      <c r="R70" s="105"/>
      <c r="S70" s="112"/>
      <c r="T70" s="113"/>
      <c r="U70" s="109"/>
      <c r="V70" s="107"/>
      <c r="W70" s="114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8"/>
      <c r="H71" s="108"/>
      <c r="I71" s="108"/>
      <c r="J71" s="108"/>
      <c r="K71" s="108"/>
      <c r="L71" s="108"/>
      <c r="M71" s="108"/>
      <c r="N71" s="108"/>
      <c r="O71" s="108"/>
      <c r="P71" s="110"/>
      <c r="Q71" s="105"/>
      <c r="R71" s="105"/>
      <c r="S71" s="105"/>
      <c r="T71" s="113"/>
      <c r="U71" s="109"/>
      <c r="V71" s="107"/>
      <c r="W71" s="105"/>
      <c r="X71" s="46"/>
      <c r="Y71" s="34"/>
    </row>
    <row r="72" spans="2:25" s="6" customFormat="1" ht="15">
      <c r="B72" s="24" t="s">
        <v>83</v>
      </c>
      <c r="C72" s="132">
        <v>0.00025</v>
      </c>
      <c r="D72" s="127">
        <v>0.88</v>
      </c>
      <c r="E72" s="132">
        <f>C72/454*100</f>
        <v>5.506607929515418E-05</v>
      </c>
      <c r="F72" s="77">
        <f>D72/454*1000</f>
        <v>1.9383259911894273</v>
      </c>
      <c r="G72" s="105"/>
      <c r="H72" s="105"/>
      <c r="I72" s="105"/>
      <c r="J72" s="105"/>
      <c r="K72" s="105"/>
      <c r="L72" s="105"/>
      <c r="M72" s="105"/>
      <c r="N72" s="105"/>
      <c r="O72" s="105"/>
      <c r="P72" s="106"/>
      <c r="Q72" s="105"/>
      <c r="R72" s="105"/>
      <c r="S72" s="105"/>
      <c r="T72" s="105"/>
      <c r="U72" s="109"/>
      <c r="V72" s="107"/>
      <c r="W72" s="107"/>
      <c r="X72" s="54"/>
      <c r="Y72" s="33"/>
    </row>
    <row r="73" spans="2:25" s="6" customFormat="1" ht="16.5" customHeight="1">
      <c r="B73" s="24" t="s">
        <v>96</v>
      </c>
      <c r="C73" s="132">
        <v>0.0025</v>
      </c>
      <c r="D73" s="127">
        <v>0.876</v>
      </c>
      <c r="E73" s="132">
        <f>C73/454*100</f>
        <v>0.0005506607929515419</v>
      </c>
      <c r="F73" s="77">
        <f>D73/454*1000</f>
        <v>1.9295154185022025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5"/>
      <c r="S73" s="105"/>
      <c r="T73" s="105"/>
      <c r="U73" s="109"/>
      <c r="V73" s="107"/>
      <c r="W73" s="107"/>
      <c r="X73" s="54"/>
      <c r="Y73" s="33"/>
    </row>
    <row r="74" spans="2:25" s="6" customFormat="1" ht="15.75">
      <c r="B74" s="24" t="s">
        <v>88</v>
      </c>
      <c r="C74" s="132">
        <v>0.00375</v>
      </c>
      <c r="D74" s="127">
        <v>0.88375</v>
      </c>
      <c r="E74" s="132">
        <f>C74/454*100</f>
        <v>0.0008259911894273127</v>
      </c>
      <c r="F74" s="77">
        <f>D74/454*1000</f>
        <v>1.9465859030837005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5"/>
      <c r="U74" s="109"/>
      <c r="V74" s="111"/>
      <c r="W74" s="105"/>
      <c r="X74" s="54"/>
      <c r="Y74" s="33"/>
    </row>
    <row r="75" spans="2:25" s="6" customFormat="1" ht="15.75" customHeight="1">
      <c r="B75" s="49"/>
      <c r="C75" s="120"/>
      <c r="D75" s="14"/>
      <c r="E75" s="132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42">
        <v>0.0011</v>
      </c>
      <c r="D77" s="128">
        <v>0.1274</v>
      </c>
      <c r="E77" s="142">
        <f aca="true" t="shared" si="11" ref="E77:F79">C77/454*1000000</f>
        <v>2.4229074889867843</v>
      </c>
      <c r="F77" s="71">
        <f t="shared" si="11"/>
        <v>280.61674008810576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42">
        <v>0.0011</v>
      </c>
      <c r="D78" s="128">
        <v>0.1297</v>
      </c>
      <c r="E78" s="142">
        <f t="shared" si="11"/>
        <v>2.4229074889867843</v>
      </c>
      <c r="F78" s="71">
        <f t="shared" si="11"/>
        <v>285.6828193832599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42">
        <v>0.001</v>
      </c>
      <c r="D79" s="128" t="s">
        <v>72</v>
      </c>
      <c r="E79" s="142">
        <f t="shared" si="11"/>
        <v>2.202643171806167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9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6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29">
        <v>1.1336</v>
      </c>
      <c r="F85" s="129">
        <v>0.0088</v>
      </c>
      <c r="G85" s="129">
        <v>1.2972</v>
      </c>
      <c r="H85" s="129">
        <v>0.9944</v>
      </c>
      <c r="I85" s="129">
        <v>0.7569</v>
      </c>
      <c r="J85" s="129">
        <v>0.7226</v>
      </c>
      <c r="K85" s="129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0">
        <v>0.8821</v>
      </c>
      <c r="E86" s="130" t="s">
        <v>72</v>
      </c>
      <c r="F86" s="130">
        <v>0.0078</v>
      </c>
      <c r="G86" s="130">
        <v>1.1443</v>
      </c>
      <c r="H86" s="130">
        <v>0.8772</v>
      </c>
      <c r="I86" s="130">
        <v>0.6677</v>
      </c>
      <c r="J86" s="130">
        <v>0.6374</v>
      </c>
      <c r="K86" s="130">
        <v>0.1126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9">
        <v>113.83</v>
      </c>
      <c r="E87" s="129">
        <v>129.0377</v>
      </c>
      <c r="F87" s="129" t="s">
        <v>72</v>
      </c>
      <c r="G87" s="129">
        <v>147.6603</v>
      </c>
      <c r="H87" s="129">
        <v>113.1961</v>
      </c>
      <c r="I87" s="129">
        <v>86.1565</v>
      </c>
      <c r="J87" s="129">
        <v>82.2536</v>
      </c>
      <c r="K87" s="129">
        <v>14.5334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0">
        <v>0.7709</v>
      </c>
      <c r="E88" s="130">
        <v>0.8739</v>
      </c>
      <c r="F88" s="130">
        <v>0.0068</v>
      </c>
      <c r="G88" s="130" t="s">
        <v>72</v>
      </c>
      <c r="H88" s="130">
        <v>0.7666</v>
      </c>
      <c r="I88" s="130">
        <v>0.5835</v>
      </c>
      <c r="J88" s="130">
        <v>0.557</v>
      </c>
      <c r="K88" s="130">
        <v>0.0984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9">
        <v>1.0056</v>
      </c>
      <c r="E89" s="129">
        <v>1.1399</v>
      </c>
      <c r="F89" s="129">
        <v>0.0088</v>
      </c>
      <c r="G89" s="129">
        <v>1.3045</v>
      </c>
      <c r="H89" s="129" t="s">
        <v>72</v>
      </c>
      <c r="I89" s="129">
        <v>0.7611</v>
      </c>
      <c r="J89" s="129">
        <v>0.7266</v>
      </c>
      <c r="K89" s="129">
        <v>0.1284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0">
        <v>1.3212</v>
      </c>
      <c r="E90" s="130">
        <v>1.4977</v>
      </c>
      <c r="F90" s="130">
        <v>0.0116</v>
      </c>
      <c r="G90" s="130">
        <v>1.7139</v>
      </c>
      <c r="H90" s="130">
        <v>1.3138</v>
      </c>
      <c r="I90" s="130" t="s">
        <v>72</v>
      </c>
      <c r="J90" s="130">
        <v>0.9547</v>
      </c>
      <c r="K90" s="130">
        <v>0.1687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9">
        <v>1.3839</v>
      </c>
      <c r="E91" s="129">
        <v>1.5688</v>
      </c>
      <c r="F91" s="129">
        <v>0.0122</v>
      </c>
      <c r="G91" s="129">
        <v>1.7952</v>
      </c>
      <c r="H91" s="129">
        <v>1.3762</v>
      </c>
      <c r="I91" s="129">
        <v>1.0475</v>
      </c>
      <c r="J91" s="129" t="s">
        <v>72</v>
      </c>
      <c r="K91" s="129">
        <v>0.1767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0">
        <v>7.8323</v>
      </c>
      <c r="E92" s="130">
        <v>8.8787</v>
      </c>
      <c r="F92" s="130">
        <v>0.0688</v>
      </c>
      <c r="G92" s="130">
        <v>10.1601</v>
      </c>
      <c r="H92" s="130">
        <v>7.7887</v>
      </c>
      <c r="I92" s="130">
        <v>5.9282</v>
      </c>
      <c r="J92" s="130">
        <v>5.6596</v>
      </c>
      <c r="K92" s="130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1"/>
      <c r="H93" s="121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2"/>
      <c r="H94" s="122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3"/>
      <c r="H95" s="123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4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4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3"/>
      <c r="H98" s="123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3"/>
      <c r="H99" s="123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3"/>
      <c r="H100" s="123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5"/>
      <c r="H101" s="125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5"/>
      <c r="H102" s="125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1"/>
      <c r="H103" s="121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1"/>
      <c r="H104" s="121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1"/>
      <c r="H105" s="121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1"/>
      <c r="H106" s="121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1"/>
      <c r="H107" s="121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1"/>
      <c r="H108" s="121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1"/>
      <c r="H109" s="121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1"/>
      <c r="H110" s="121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1"/>
      <c r="H111" s="121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1"/>
      <c r="H112" s="121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1"/>
      <c r="H113" s="121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1"/>
      <c r="H114" s="121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1"/>
      <c r="H115" s="121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1"/>
      <c r="H116" s="121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1"/>
      <c r="H117" s="121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1"/>
      <c r="H118" s="121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1"/>
      <c r="H119" s="121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1"/>
      <c r="H120" s="121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1"/>
      <c r="H121" s="121"/>
    </row>
    <row r="122" spans="7:8" ht="15">
      <c r="G122" s="121"/>
      <c r="H122" s="121"/>
    </row>
    <row r="123" spans="2:8" ht="15.75">
      <c r="B123" s="32" t="s">
        <v>62</v>
      </c>
      <c r="C123" s="154"/>
      <c r="D123" s="163"/>
      <c r="E123" s="163"/>
      <c r="F123" s="155"/>
      <c r="G123" s="121"/>
      <c r="H123" s="121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1"/>
      <c r="H124" s="121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1"/>
      <c r="H125" s="121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1"/>
      <c r="H126" s="121"/>
    </row>
    <row r="127" spans="2:8" ht="15" customHeight="1">
      <c r="B127" s="158"/>
      <c r="C127" s="161"/>
      <c r="D127" s="162"/>
      <c r="E127" s="161"/>
      <c r="F127" s="162"/>
      <c r="G127" s="121"/>
      <c r="H127" s="121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2018-11-11T15:34:35Z</dcterms:modified>
  <cp:category/>
  <cp:version/>
  <cp:contentType/>
  <cp:contentStatus/>
</cp:coreProperties>
</file>