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<sst xmlns="http://schemas.openxmlformats.org/spreadsheetml/2006/main" count="160" uniqueCount="104">
  <si>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</si>
  <si>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</si>
  <si>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</si>
  <si>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</si>
  <si>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</si>
  <si>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</si>
  <si>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</si>
  <si>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</si>
  <si>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</si>
  <si>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</si>
  <si>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</si>
  <si>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</si>
  <si>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</si>
  <si>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</si>
  <si>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</si>
  <si>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</si>
  <si>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</si>
  <si>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</si>
  <si>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</si>
  <si>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</si>
  <si>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</si>
  <si>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</si>
  <si>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</si>
  <si>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</si>
  <si>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</si>
  <si>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</si>
  <si>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</si>
  <si>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</si>
  <si>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</si>
  <si>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</si>
  <si>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</si>
  <si>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</si>
  <si>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</si>
  <si>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</si>
  <si>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</si>
  <si>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</si>
  <si>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</si>
  <si>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</si>
  <si>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</si>
  <si>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</si>
  <si>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</si>
  <si>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</si>
  <si>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</si>
  <si>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</si>
  <si>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</si>
  <si>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</si>
  <si>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</si>
  <si>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</si>
  <si>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</si>
  <si>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</si>
  <si>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</si>
  <si>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</si>
  <si>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</si>
  <si>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</si>
  <si>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</si>
  <si>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</si>
  <si>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</si>
  <si>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</si>
  <si>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</si>
  <si>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</si>
  <si>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</si>
  <si>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</si>
  <si>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</si>
  <si>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</si>
  <si>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</si>
  <si>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</si>
  <si>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</si>
  <si>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</si>
  <si>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</si>
  <si>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</si>
  <si>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</si>
  <si>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</si>
  <si>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</si>
  <si>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</si>
  <si>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</si>
  <si>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</si>
  <si>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</si>
  <si>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</si>
  <si>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</si>
  <si>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</si>
  <si>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</si>
  <si>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</si>
  <si>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</si>
  <si>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</si>
  <si>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</si>
  <si>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</si>
  <si>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</si>
  <si>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</si>
  <si>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</si>
  <si>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</si>
  <si>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</si>
  <si>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</si>
  <si>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</si>
  <si>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</si>
  <si>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</si>
  <si>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</si>
  <si>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</si>
  <si>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</si>
  <si>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</si>
  <si>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</si>
  <si>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CME - Січень '18</t>
  </si>
  <si>
    <t>CME - Травень '18</t>
  </si>
  <si>
    <t>CME -Липень'19</t>
  </si>
  <si>
    <t>9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</si>
</sst>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91</v>
      </c>
      <c r="C7" s="123">
        <v>0.004</v>
      </c>
      <c r="D7" s="14">
        <v>3.492</v>
      </c>
      <c r="E7" s="123">
        <f aca="true" t="shared" si="0" ref="E7:F9">C7*39.3683</f>
        <v>0.1574732</v>
      </c>
      <c r="F7" s="13">
        <f t="shared" si="0"/>
        <v>137.47410359999998</v>
      </c>
    </row>
    <row r="8" spans="2:6" s="6" customFormat="1" ht="15">
      <c r="B8" s="24" t="s">
        <v>96</v>
      </c>
      <c r="C8" s="123">
        <v>0.004</v>
      </c>
      <c r="D8" s="14">
        <v>3.614</v>
      </c>
      <c r="E8" s="123">
        <f t="shared" si="0"/>
        <v>0.1574732</v>
      </c>
      <c r="F8" s="13">
        <f t="shared" si="0"/>
        <v>142.2770362</v>
      </c>
    </row>
    <row r="9" spans="2:17" s="6" customFormat="1" ht="15">
      <c r="B9" s="24" t="s">
        <v>101</v>
      </c>
      <c r="C9" s="123">
        <v>0.002</v>
      </c>
      <c r="D9" s="14">
        <v>3.714</v>
      </c>
      <c r="E9" s="123">
        <f t="shared" si="0"/>
        <v>0.0787366</v>
      </c>
      <c r="F9" s="13">
        <f>D9*39.3683</f>
        <v>146.21386619999998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86</v>
      </c>
      <c r="C12" s="124">
        <v>0.65</v>
      </c>
      <c r="D12" s="13">
        <v>153.25</v>
      </c>
      <c r="E12" s="124">
        <f aca="true" t="shared" si="1" ref="E12:F14">C12/$D$86</f>
        <v>0.7652460560395573</v>
      </c>
      <c r="F12" s="72">
        <f t="shared" si="1"/>
        <v>180.42147398163408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92</v>
      </c>
      <c r="C13" s="124">
        <v>0.16</v>
      </c>
      <c r="D13" s="13">
        <v>158.75</v>
      </c>
      <c r="E13" s="124">
        <f t="shared" si="1"/>
        <v>0.18836825994819872</v>
      </c>
      <c r="F13" s="72">
        <f t="shared" si="1"/>
        <v>186.89663291735343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95</v>
      </c>
      <c r="C14" s="124">
        <v>0.31</v>
      </c>
      <c r="D14" s="13">
        <v>162.5</v>
      </c>
      <c r="E14" s="124">
        <f t="shared" si="1"/>
        <v>0.36496350364963503</v>
      </c>
      <c r="F14" s="72">
        <f t="shared" si="1"/>
        <v>191.31151400988932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83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/>
      <c r="C17" s="141"/>
      <c r="D17" s="90"/>
      <c r="E17" s="141"/>
      <c r="F17" s="72"/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/>
      <c r="C18" s="126"/>
      <c r="D18" s="90"/>
      <c r="E18" s="126"/>
      <c r="F18" s="72"/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/>
      <c r="C19" s="124"/>
      <c r="D19" s="90"/>
      <c r="E19" s="124"/>
      <c r="F19" s="72"/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91</v>
      </c>
      <c r="C22" s="123">
        <v>0.074</v>
      </c>
      <c r="D22" s="14">
        <v>4.35</v>
      </c>
      <c r="E22" s="123">
        <f aca="true" t="shared" si="2" ref="E22:F24">C22*36.7437</f>
        <v>2.7190337999999996</v>
      </c>
      <c r="F22" s="13">
        <f t="shared" si="2"/>
        <v>159.83509499999997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96</v>
      </c>
      <c r="C23" s="123">
        <v>0.066</v>
      </c>
      <c r="D23" s="14">
        <v>4.556</v>
      </c>
      <c r="E23" s="123">
        <f t="shared" si="2"/>
        <v>2.4250841999999997</v>
      </c>
      <c r="F23" s="13">
        <f t="shared" si="2"/>
        <v>167.40429719999997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101</v>
      </c>
      <c r="C24" s="123">
        <v>0.066</v>
      </c>
      <c r="D24" s="94">
        <v>4.696</v>
      </c>
      <c r="E24" s="123">
        <f t="shared" si="2"/>
        <v>2.4250841999999997</v>
      </c>
      <c r="F24" s="13">
        <f t="shared" si="2"/>
        <v>172.54841519999997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87</v>
      </c>
      <c r="C27" s="124">
        <v>0.76</v>
      </c>
      <c r="D27" s="72">
        <v>164</v>
      </c>
      <c r="E27" s="124">
        <f aca="true" t="shared" si="3" ref="E27:F29">C27/$D$86</f>
        <v>0.894749234753944</v>
      </c>
      <c r="F27" s="72">
        <f t="shared" si="3"/>
        <v>193.07746644690368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95</v>
      </c>
      <c r="C28" s="124">
        <v>0.59</v>
      </c>
      <c r="D28" s="13">
        <v>169.75</v>
      </c>
      <c r="E28" s="124">
        <f t="shared" si="3"/>
        <v>0.6946079585589827</v>
      </c>
      <c r="F28" s="72">
        <f t="shared" si="3"/>
        <v>199.84695078879207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99</v>
      </c>
      <c r="C29" s="124">
        <v>0.72</v>
      </c>
      <c r="D29" s="13">
        <v>173</v>
      </c>
      <c r="E29" s="124">
        <f>C29/$D$86</f>
        <v>0.8476571697668942</v>
      </c>
      <c r="F29" s="72">
        <f t="shared" si="3"/>
        <v>203.67318106898986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86</v>
      </c>
      <c r="C32" s="124">
        <v>1.02</v>
      </c>
      <c r="D32" s="13">
        <v>365.5</v>
      </c>
      <c r="E32" s="124">
        <f aca="true" t="shared" si="4" ref="E32:F34">C32/$D$86</f>
        <v>1.2008476571697668</v>
      </c>
      <c r="F32" s="72">
        <f t="shared" si="4"/>
        <v>430.30374381916647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4">
        <v>0.54</v>
      </c>
      <c r="D33" s="13">
        <v>370.75</v>
      </c>
      <c r="E33" s="124">
        <f t="shared" si="4"/>
        <v>0.6357428773251708</v>
      </c>
      <c r="F33" s="72">
        <f t="shared" si="4"/>
        <v>436.4845773487167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99</v>
      </c>
      <c r="C34" s="124">
        <v>0.53</v>
      </c>
      <c r="D34" s="67">
        <v>372</v>
      </c>
      <c r="E34" s="124">
        <f t="shared" si="4"/>
        <v>0.6239698610784082</v>
      </c>
      <c r="F34" s="72">
        <f t="shared" si="4"/>
        <v>437.956204379562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91</v>
      </c>
      <c r="C37" s="123">
        <v>0.026</v>
      </c>
      <c r="D37" s="76">
        <v>2.484</v>
      </c>
      <c r="E37" s="123">
        <f aca="true" t="shared" si="5" ref="E37:F39">C37*58.0164</f>
        <v>1.5084263999999998</v>
      </c>
      <c r="F37" s="72">
        <f t="shared" si="5"/>
        <v>144.1127376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97</v>
      </c>
      <c r="C38" s="123">
        <v>0.022</v>
      </c>
      <c r="D38" s="76">
        <v>2.524</v>
      </c>
      <c r="E38" s="123">
        <f t="shared" si="5"/>
        <v>1.2763608</v>
      </c>
      <c r="F38" s="72">
        <f t="shared" si="5"/>
        <v>146.4333936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101</v>
      </c>
      <c r="C39" s="123">
        <v>0.022</v>
      </c>
      <c r="D39" s="76" t="s">
        <v>81</v>
      </c>
      <c r="E39" s="123">
        <f t="shared" si="5"/>
        <v>1.2763608</v>
      </c>
      <c r="F39" s="72" t="s">
        <v>81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98</v>
      </c>
      <c r="C42" s="123">
        <v>0.054</v>
      </c>
      <c r="D42" s="76">
        <v>9.66</v>
      </c>
      <c r="E42" s="123">
        <f aca="true" t="shared" si="6" ref="E42:F44">C42*36.7437</f>
        <v>1.9841597999999998</v>
      </c>
      <c r="F42" s="72">
        <f t="shared" si="6"/>
        <v>354.944142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100</v>
      </c>
      <c r="C43" s="123">
        <v>0.056</v>
      </c>
      <c r="D43" s="76">
        <v>9.76</v>
      </c>
      <c r="E43" s="123">
        <f t="shared" si="6"/>
        <v>2.0576472</v>
      </c>
      <c r="F43" s="72">
        <f t="shared" si="6"/>
        <v>358.61851199999995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23">
        <v>0.054</v>
      </c>
      <c r="D44" s="76">
        <v>9.872</v>
      </c>
      <c r="E44" s="123">
        <f t="shared" si="6"/>
        <v>1.9841597999999998</v>
      </c>
      <c r="F44" s="72">
        <f t="shared" si="6"/>
        <v>362.7338064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82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/>
      <c r="C47" s="142"/>
      <c r="D47" s="91"/>
      <c r="E47" s="132"/>
      <c r="F47" s="72"/>
      <c r="G47" s="23"/>
      <c r="H47" s="23"/>
      <c r="I47" s="23"/>
      <c r="K47" s="23"/>
      <c r="L47" s="23"/>
      <c r="M47" s="23"/>
    </row>
    <row r="48" spans="2:13" s="6" customFormat="1" ht="15">
      <c r="B48" s="24"/>
      <c r="C48" s="142"/>
      <c r="D48" s="91"/>
      <c r="E48" s="132"/>
      <c r="F48" s="72"/>
      <c r="G48" s="23"/>
      <c r="H48" s="23"/>
      <c r="I48" s="23"/>
      <c r="K48" s="23"/>
      <c r="L48" s="23"/>
      <c r="M48" s="23"/>
    </row>
    <row r="49" spans="2:13" s="6" customFormat="1" ht="15">
      <c r="B49" s="24"/>
      <c r="C49" s="142"/>
      <c r="D49" s="91"/>
      <c r="E49" s="132"/>
      <c r="F49" s="72"/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94</v>
      </c>
      <c r="C52" s="123">
        <v>3.5</v>
      </c>
      <c r="D52" s="77">
        <v>311.7</v>
      </c>
      <c r="E52" s="123">
        <f aca="true" t="shared" si="7" ref="E52:F54">C52*1.1023</f>
        <v>3.8580500000000004</v>
      </c>
      <c r="F52" s="77">
        <f t="shared" si="7"/>
        <v>343.58691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91</v>
      </c>
      <c r="C53" s="123">
        <v>3.7</v>
      </c>
      <c r="D53" s="77">
        <v>315.7</v>
      </c>
      <c r="E53" s="123">
        <f t="shared" si="7"/>
        <v>4.0785100000000005</v>
      </c>
      <c r="F53" s="77">
        <f t="shared" si="7"/>
        <v>347.99611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23">
        <v>3.8</v>
      </c>
      <c r="D54" s="109">
        <v>317.7</v>
      </c>
      <c r="E54" s="123">
        <f t="shared" si="7"/>
        <v>4.18874</v>
      </c>
      <c r="F54" s="77">
        <f t="shared" si="7"/>
        <v>350.20071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94</v>
      </c>
      <c r="C57" s="126">
        <v>0.31</v>
      </c>
      <c r="D57" s="72">
        <v>32.97</v>
      </c>
      <c r="E57" s="126">
        <f aca="true" t="shared" si="8" ref="E57:F59">C57/454*1000</f>
        <v>0.6828193832599119</v>
      </c>
      <c r="F57" s="72">
        <f t="shared" si="8"/>
        <v>72.62114537444933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91</v>
      </c>
      <c r="C58" s="126">
        <v>0.31</v>
      </c>
      <c r="D58" s="72">
        <v>33.25</v>
      </c>
      <c r="E58" s="126">
        <f t="shared" si="8"/>
        <v>0.6828193832599119</v>
      </c>
      <c r="F58" s="72">
        <f t="shared" si="8"/>
        <v>73.23788546255507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6">
        <v>0.32</v>
      </c>
      <c r="D59" s="72">
        <v>33.39</v>
      </c>
      <c r="E59" s="126">
        <f t="shared" si="8"/>
        <v>0.7048458149779736</v>
      </c>
      <c r="F59" s="72">
        <f t="shared" si="8"/>
        <v>73.54625550660792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90</v>
      </c>
      <c r="C62" s="123">
        <v>0.045</v>
      </c>
      <c r="D62" s="76">
        <v>11.835</v>
      </c>
      <c r="E62" s="123">
        <f aca="true" t="shared" si="9" ref="E62:F64">C62*22.026</f>
        <v>0.99117</v>
      </c>
      <c r="F62" s="72">
        <f t="shared" si="9"/>
        <v>260.67771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91</v>
      </c>
      <c r="C63" s="123">
        <v>0.045</v>
      </c>
      <c r="D63" s="76">
        <v>12.125</v>
      </c>
      <c r="E63" s="123">
        <f t="shared" si="9"/>
        <v>0.99117</v>
      </c>
      <c r="F63" s="72">
        <f t="shared" si="9"/>
        <v>267.06525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96</v>
      </c>
      <c r="C64" s="123">
        <v>0.035</v>
      </c>
      <c r="D64" s="76" t="s">
        <v>81</v>
      </c>
      <c r="E64" s="123">
        <f t="shared" si="9"/>
        <v>0.7709100000000001</v>
      </c>
      <c r="F64" s="72" t="s">
        <v>81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94</v>
      </c>
      <c r="C67" s="123">
        <v>0.005</v>
      </c>
      <c r="D67" s="76">
        <v>1.419</v>
      </c>
      <c r="E67" s="123">
        <f aca="true" t="shared" si="10" ref="E67:F69">C67/3.785</f>
        <v>0.001321003963011889</v>
      </c>
      <c r="F67" s="72">
        <f t="shared" si="10"/>
        <v>0.3749009247027741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90</v>
      </c>
      <c r="C68" s="123">
        <v>0.005</v>
      </c>
      <c r="D68" s="76">
        <v>1.407</v>
      </c>
      <c r="E68" s="123">
        <f t="shared" si="10"/>
        <v>0.001321003963011889</v>
      </c>
      <c r="F68" s="72">
        <f t="shared" si="10"/>
        <v>0.37173051519154554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91</v>
      </c>
      <c r="C69" s="127">
        <v>0.002</v>
      </c>
      <c r="D69" s="76">
        <v>1.395</v>
      </c>
      <c r="E69" s="127">
        <f t="shared" si="10"/>
        <v>0.0005284015852047556</v>
      </c>
      <c r="F69" s="72">
        <f t="shared" si="10"/>
        <v>0.36856010568031705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94</v>
      </c>
      <c r="C72" s="165">
        <v>0</v>
      </c>
      <c r="D72" s="79" t="s">
        <v>81</v>
      </c>
      <c r="E72" s="165">
        <f>C72/454*100</f>
        <v>0</v>
      </c>
      <c r="F72" s="78" t="s">
        <v>81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90</v>
      </c>
      <c r="C73" s="165">
        <v>0</v>
      </c>
      <c r="D73" s="79">
        <v>0.8425</v>
      </c>
      <c r="E73" s="165">
        <f>C73/454*100</f>
        <v>0</v>
      </c>
      <c r="F73" s="78">
        <f>D73/454*1000</f>
        <v>1.8557268722466962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91</v>
      </c>
      <c r="C74" s="143">
        <v>0.00025</v>
      </c>
      <c r="D74" s="79">
        <v>0.845</v>
      </c>
      <c r="E74" s="143">
        <f>C74/454*100</f>
        <v>5.506607929515418E-05</v>
      </c>
      <c r="F74" s="78">
        <f>D74/454*1000</f>
        <v>1.8612334801762114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88</v>
      </c>
      <c r="C77" s="129">
        <v>0.0002</v>
      </c>
      <c r="D77" s="128">
        <v>0.1402</v>
      </c>
      <c r="E77" s="129">
        <f aca="true" t="shared" si="11" ref="E77:F79">C77/454*1000000</f>
        <v>0.4405286343612335</v>
      </c>
      <c r="F77" s="72">
        <f t="shared" si="11"/>
        <v>308.81057268722464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93</v>
      </c>
      <c r="C78" s="125">
        <v>0</v>
      </c>
      <c r="D78" s="95">
        <v>0.141</v>
      </c>
      <c r="E78" s="125">
        <f t="shared" si="11"/>
        <v>0</v>
      </c>
      <c r="F78" s="72">
        <f t="shared" si="11"/>
        <v>310.5726872246696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102</v>
      </c>
      <c r="C79" s="129">
        <v>0.0001</v>
      </c>
      <c r="D79" s="128" t="s">
        <v>81</v>
      </c>
      <c r="E79" s="129">
        <f t="shared" si="11"/>
        <v>0.22026431718061676</v>
      </c>
      <c r="F79" s="72" t="s">
        <v>81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88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39</v>
      </c>
      <c r="D85" s="138" t="s">
        <v>81</v>
      </c>
      <c r="E85" s="121">
        <v>1.1773</v>
      </c>
      <c r="F85" s="121">
        <v>0.0089</v>
      </c>
      <c r="G85" s="121">
        <v>1.3166</v>
      </c>
      <c r="H85" s="121">
        <v>1.0221</v>
      </c>
      <c r="I85" s="121">
        <v>0.7987</v>
      </c>
      <c r="J85" s="121">
        <v>0.7785</v>
      </c>
      <c r="K85" s="121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40</v>
      </c>
      <c r="D86" s="122">
        <v>0.8494</v>
      </c>
      <c r="E86" s="122" t="s">
        <v>81</v>
      </c>
      <c r="F86" s="122">
        <v>0.0075</v>
      </c>
      <c r="G86" s="122">
        <v>1.1183</v>
      </c>
      <c r="H86" s="122">
        <v>0.8682</v>
      </c>
      <c r="I86" s="122">
        <v>0.6784</v>
      </c>
      <c r="J86" s="122">
        <v>0.6613</v>
      </c>
      <c r="K86" s="122">
        <v>0.1088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41</v>
      </c>
      <c r="D87" s="121">
        <v>112.65</v>
      </c>
      <c r="E87" s="121">
        <v>132.6228</v>
      </c>
      <c r="F87" s="121" t="s">
        <v>81</v>
      </c>
      <c r="G87" s="121">
        <v>148.315</v>
      </c>
      <c r="H87" s="121">
        <v>115.137</v>
      </c>
      <c r="I87" s="121">
        <v>89.976</v>
      </c>
      <c r="J87" s="121">
        <v>87.698</v>
      </c>
      <c r="K87" s="121">
        <v>14.4338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42</v>
      </c>
      <c r="D88" s="122">
        <v>0.7595</v>
      </c>
      <c r="E88" s="122">
        <v>0.8942</v>
      </c>
      <c r="F88" s="122">
        <v>0.0067</v>
      </c>
      <c r="G88" s="122" t="s">
        <v>81</v>
      </c>
      <c r="H88" s="122">
        <v>0.7763</v>
      </c>
      <c r="I88" s="122">
        <v>0.6067</v>
      </c>
      <c r="J88" s="122">
        <v>0.5913</v>
      </c>
      <c r="K88" s="122">
        <v>0.0973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43</v>
      </c>
      <c r="D89" s="121">
        <v>0.9784</v>
      </c>
      <c r="E89" s="121">
        <v>1.1519</v>
      </c>
      <c r="F89" s="121">
        <v>0.0087</v>
      </c>
      <c r="G89" s="121">
        <v>1.2882</v>
      </c>
      <c r="H89" s="121" t="s">
        <v>81</v>
      </c>
      <c r="I89" s="121">
        <v>0.7815</v>
      </c>
      <c r="J89" s="121">
        <v>0.7617</v>
      </c>
      <c r="K89" s="121">
        <v>0.1254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44</v>
      </c>
      <c r="D90" s="122">
        <v>1.252</v>
      </c>
      <c r="E90" s="122">
        <v>1.474</v>
      </c>
      <c r="F90" s="122">
        <v>0.0111</v>
      </c>
      <c r="G90" s="122">
        <v>1.6484</v>
      </c>
      <c r="H90" s="122">
        <v>1.2796</v>
      </c>
      <c r="I90" s="122" t="s">
        <v>81</v>
      </c>
      <c r="J90" s="122">
        <v>0.9747</v>
      </c>
      <c r="K90" s="122">
        <v>0.1604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45</v>
      </c>
      <c r="D91" s="121">
        <v>1.2845</v>
      </c>
      <c r="E91" s="121">
        <v>1.5123</v>
      </c>
      <c r="F91" s="121">
        <v>0.0114</v>
      </c>
      <c r="G91" s="121">
        <v>1.6912</v>
      </c>
      <c r="H91" s="121">
        <v>1.3129</v>
      </c>
      <c r="I91" s="121">
        <v>1.026</v>
      </c>
      <c r="J91" s="121" t="s">
        <v>81</v>
      </c>
      <c r="K91" s="121">
        <v>0.1646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46</v>
      </c>
      <c r="D92" s="122">
        <v>7.8046</v>
      </c>
      <c r="E92" s="122">
        <v>9.1884</v>
      </c>
      <c r="F92" s="122">
        <v>0.0693</v>
      </c>
      <c r="G92" s="122">
        <v>10.2755</v>
      </c>
      <c r="H92" s="122">
        <v>7.9769</v>
      </c>
      <c r="I92" s="122">
        <v>6.2337</v>
      </c>
      <c r="J92" s="122">
        <v>6.0759</v>
      </c>
      <c r="K92" s="122" t="s">
        <v>81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85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48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84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49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50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51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52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53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54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55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56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57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58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59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60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61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62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8" t="s">
        <v>63</v>
      </c>
      <c r="C114" s="158"/>
      <c r="D114" s="158"/>
      <c r="E114" s="158"/>
      <c r="F114" s="158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44" t="s">
        <v>64</v>
      </c>
      <c r="C115" s="144"/>
      <c r="D115" s="144"/>
      <c r="E115" s="144"/>
      <c r="F115" s="144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44" t="s">
        <v>65</v>
      </c>
      <c r="C116" s="144"/>
      <c r="D116" s="144"/>
      <c r="E116" s="144"/>
      <c r="F116" s="144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44" t="s">
        <v>66</v>
      </c>
      <c r="C117" s="144"/>
      <c r="D117" s="144"/>
      <c r="E117" s="144"/>
      <c r="F117" s="144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67</v>
      </c>
      <c r="C118" s="144"/>
      <c r="D118" s="144"/>
      <c r="E118" s="144"/>
      <c r="F118" s="144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68</v>
      </c>
      <c r="C119" s="144"/>
      <c r="D119" s="144"/>
      <c r="E119" s="144"/>
      <c r="F119" s="144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69</v>
      </c>
      <c r="C120" s="144"/>
      <c r="D120" s="144"/>
      <c r="E120" s="144"/>
      <c r="F120" s="144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70</v>
      </c>
      <c r="C121" s="160"/>
      <c r="D121" s="160"/>
      <c r="E121" s="160"/>
      <c r="F121" s="160"/>
      <c r="G121" s="133"/>
      <c r="H121" s="133"/>
    </row>
    <row r="122" spans="7:8" ht="15">
      <c r="G122" s="133"/>
      <c r="H122" s="133"/>
    </row>
    <row r="123" spans="2:8" ht="15.75">
      <c r="B123" s="33" t="s">
        <v>71</v>
      </c>
      <c r="C123" s="151"/>
      <c r="D123" s="153"/>
      <c r="E123" s="153"/>
      <c r="F123" s="152"/>
      <c r="G123" s="133"/>
      <c r="H123" s="133"/>
    </row>
    <row r="124" spans="2:8" ht="30.75" customHeight="1">
      <c r="B124" s="33" t="s">
        <v>72</v>
      </c>
      <c r="C124" s="151" t="s">
        <v>73</v>
      </c>
      <c r="D124" s="152"/>
      <c r="E124" s="151" t="s">
        <v>74</v>
      </c>
      <c r="F124" s="152"/>
      <c r="G124" s="133"/>
      <c r="H124" s="133"/>
    </row>
    <row r="125" spans="2:8" ht="30.75" customHeight="1">
      <c r="B125" s="33" t="s">
        <v>75</v>
      </c>
      <c r="C125" s="151" t="s">
        <v>76</v>
      </c>
      <c r="D125" s="152"/>
      <c r="E125" s="151" t="s">
        <v>77</v>
      </c>
      <c r="F125" s="152"/>
      <c r="G125" s="133"/>
      <c r="H125" s="133"/>
    </row>
    <row r="126" spans="2:8" ht="15" customHeight="1">
      <c r="B126" s="145" t="s">
        <v>78</v>
      </c>
      <c r="C126" s="147" t="s">
        <v>79</v>
      </c>
      <c r="D126" s="148"/>
      <c r="E126" s="147" t="s">
        <v>80</v>
      </c>
      <c r="F126" s="148"/>
      <c r="G126" s="133"/>
      <c r="H126" s="133"/>
    </row>
    <row r="127" spans="2:8" ht="15" customHeight="1">
      <c r="B127" s="146"/>
      <c r="C127" s="149"/>
      <c r="D127" s="150"/>
      <c r="E127" s="149"/>
      <c r="F127" s="150"/>
      <c r="G127" s="133"/>
      <c r="H127" s="13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2017-10-10T05:22:55Z</dcterms:modified>
  <cp:category/>
  <cp:version/>
  <cp:contentType/>
  <cp:contentStatus/>
</cp:coreProperties>
</file>