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<sst xmlns="http://schemas.openxmlformats.org/spreadsheetml/2006/main" count="148" uniqueCount="110">
  <si>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</si>
  <si>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</si>
  <si>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</si>
  <si>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</si>
  <si>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</si>
  <si>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</si>
  <si>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</si>
  <si>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</si>
  <si>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</si>
  <si>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</si>
  <si>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</si>
  <si>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</si>
  <si>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</si>
  <si>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</si>
  <si>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</si>
  <si>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</si>
  <si>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</si>
  <si>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</si>
  <si>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</si>
  <si>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</si>
  <si>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</si>
  <si>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</si>
  <si>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</si>
  <si>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</si>
  <si>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</si>
  <si>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</si>
  <si>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</si>
  <si>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</si>
  <si>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</si>
  <si>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</si>
  <si>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</si>
  <si>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</si>
  <si>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</si>
  <si>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</si>
  <si>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</si>
  <si>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</si>
  <si>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</si>
  <si>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</si>
  <si>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</si>
  <si>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</si>
  <si>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</si>
  <si>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</si>
  <si>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</si>
  <si>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</si>
  <si>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</si>
  <si>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</si>
  <si>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</si>
  <si>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</si>
  <si>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</si>
  <si>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</si>
  <si>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</si>
  <si>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</si>
  <si>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</si>
  <si>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</si>
  <si>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</si>
  <si>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</si>
  <si>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</si>
  <si>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</si>
  <si>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</si>
  <si>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</si>
  <si>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</si>
  <si>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</si>
  <si>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</si>
  <si>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</si>
  <si>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</si>
  <si>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</si>
  <si>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</si>
  <si>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</si>
  <si>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</si>
  <si>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</si>
  <si>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</si>
  <si>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</si>
  <si>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</si>
  <si>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</si>
  <si>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</si>
  <si>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</si>
  <si>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</si>
  <si>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</si>
  <si>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</si>
  <si>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</si>
  <si>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</si>
  <si>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</si>
  <si>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Лондон - Жовтень '14</t>
  </si>
  <si>
    <t>NYBOT - Жовтень '14</t>
  </si>
  <si>
    <t>Euronext - Січень '15 (€/МT)</t>
  </si>
  <si>
    <t>CBOT - Вересень'14</t>
  </si>
  <si>
    <t>Лондон - Листопад '14 (ф.ст./МТ)</t>
  </si>
  <si>
    <t xml:space="preserve">– </t>
  </si>
  <si>
    <t>CBOT - Вересень '14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</si>
  <si>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</si>
  <si>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</si>
  <si>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</si>
  <si>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</si>
  <si>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</si>
  <si>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</si>
  <si>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</si>
  <si>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</si>
  <si>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</si>
  <si>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</si>
  <si>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</si>
  <si>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</si>
  <si>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</si>
  <si>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</si>
  <si>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</si>
  <si>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</si>
  <si>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</si>
  <si>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Січень '14</t>
  </si>
  <si>
    <t>CME - Жовтень '14</t>
  </si>
  <si>
    <t>CME - Листопад '14</t>
  </si>
  <si>
    <t>09 Вересня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</si>
</sst>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2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1">
      <selection activeCell="E72" sqref="E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28" t="s">
        <v>109</v>
      </c>
      <c r="D4" s="129"/>
      <c r="E4" s="129"/>
      <c r="F4" s="130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1" t="s">
        <v>5</v>
      </c>
      <c r="D6" s="132"/>
      <c r="E6" s="133" t="s">
        <v>6</v>
      </c>
      <c r="F6" s="133"/>
      <c r="G6" s="29"/>
      <c r="I6"/>
    </row>
    <row r="7" spans="2:8" s="6" customFormat="1" ht="15">
      <c r="B7" s="90" t="s">
        <v>85</v>
      </c>
      <c r="C7" s="93">
        <v>0.03</v>
      </c>
      <c r="D7" s="7">
        <v>3.362</v>
      </c>
      <c r="E7" s="93">
        <f aca="true" t="shared" si="0" ref="E7:F9">C7*39.3683</f>
        <v>1.1810489999999998</v>
      </c>
      <c r="F7" s="13">
        <f t="shared" si="0"/>
        <v>132.3562246</v>
      </c>
      <c r="G7" s="31"/>
      <c r="H7" s="31"/>
    </row>
    <row r="8" spans="2:8" s="6" customFormat="1" ht="15">
      <c r="B8" s="90" t="s">
        <v>103</v>
      </c>
      <c r="C8" s="93">
        <v>0.04</v>
      </c>
      <c r="D8" s="7">
        <v>3.442</v>
      </c>
      <c r="E8" s="93">
        <f t="shared" si="0"/>
        <v>1.574732</v>
      </c>
      <c r="F8" s="13">
        <f t="shared" si="0"/>
        <v>135.5056886</v>
      </c>
      <c r="G8" s="29"/>
      <c r="H8" s="29"/>
    </row>
    <row r="9" spans="2:8" s="6" customFormat="1" ht="15">
      <c r="B9" s="90" t="s">
        <v>98</v>
      </c>
      <c r="C9" s="93">
        <v>0.04</v>
      </c>
      <c r="D9" s="7">
        <v>3.572</v>
      </c>
      <c r="E9" s="93">
        <f t="shared" si="0"/>
        <v>1.574732</v>
      </c>
      <c r="F9" s="13">
        <f t="shared" si="0"/>
        <v>140.6235676</v>
      </c>
      <c r="G9" s="29"/>
      <c r="H9" s="29"/>
    </row>
    <row r="10" spans="2:8" s="6" customFormat="1" ht="15">
      <c r="B10" s="30"/>
      <c r="C10" s="80"/>
      <c r="D10" s="7"/>
      <c r="E10" s="80"/>
      <c r="F10" s="7"/>
      <c r="G10" s="31"/>
      <c r="H10" s="31"/>
    </row>
    <row r="11" spans="2:8" s="6" customFormat="1" ht="15">
      <c r="B11" s="32" t="s">
        <v>4</v>
      </c>
      <c r="C11" s="133" t="s">
        <v>7</v>
      </c>
      <c r="D11" s="133"/>
      <c r="E11" s="131" t="s">
        <v>6</v>
      </c>
      <c r="F11" s="132"/>
      <c r="G11" s="29"/>
      <c r="H11" s="29"/>
    </row>
    <row r="12" spans="2:17" s="6" customFormat="1" ht="18" customHeight="1">
      <c r="B12" s="84" t="s">
        <v>81</v>
      </c>
      <c r="C12" s="81">
        <v>2.03</v>
      </c>
      <c r="D12" s="89">
        <v>144.75</v>
      </c>
      <c r="E12" s="81">
        <f>C12/D80</f>
        <v>2.623755977769161</v>
      </c>
      <c r="F12" s="122">
        <f>D12/D80</f>
        <v>187.08801861186504</v>
      </c>
      <c r="G12" s="29"/>
      <c r="H12" s="29"/>
      <c r="I12" s="102"/>
      <c r="J12" s="103"/>
      <c r="K12" s="103"/>
      <c r="L12" s="103"/>
      <c r="M12" s="103"/>
      <c r="N12" s="103"/>
      <c r="O12" s="103"/>
      <c r="P12" s="103"/>
      <c r="Q12" s="103"/>
    </row>
    <row r="13" spans="2:17" s="6" customFormat="1" ht="18" customHeight="1">
      <c r="B13" s="84" t="s">
        <v>84</v>
      </c>
      <c r="C13" s="81">
        <v>1.66</v>
      </c>
      <c r="D13" s="89">
        <v>148</v>
      </c>
      <c r="E13" s="81">
        <f>C13/D80</f>
        <v>2.1455344448752744</v>
      </c>
      <c r="F13" s="122">
        <f>D13/D80</f>
        <v>191.2886131575546</v>
      </c>
      <c r="G13" s="29"/>
      <c r="H13" s="29"/>
      <c r="I13" s="103"/>
      <c r="J13" s="82"/>
      <c r="K13" s="83"/>
      <c r="L13" s="83"/>
      <c r="M13" s="83"/>
      <c r="N13" s="83"/>
      <c r="O13" s="83"/>
      <c r="P13" s="83"/>
      <c r="Q13" s="83"/>
    </row>
    <row r="14" spans="2:17" ht="18" customHeight="1">
      <c r="B14" s="84" t="s">
        <v>104</v>
      </c>
      <c r="C14" s="81">
        <v>1.64</v>
      </c>
      <c r="D14" s="89">
        <v>150</v>
      </c>
      <c r="E14" s="81">
        <f>C14/D80</f>
        <v>2.1196846322864156</v>
      </c>
      <c r="F14" s="122">
        <f>D14/D80</f>
        <v>193.87359441644045</v>
      </c>
      <c r="I14" s="103"/>
      <c r="J14" s="82"/>
      <c r="K14" s="83"/>
      <c r="L14" s="83"/>
      <c r="M14" s="83"/>
      <c r="N14" s="83"/>
      <c r="O14" s="83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2"/>
      <c r="L15" s="83"/>
      <c r="M15" s="83"/>
      <c r="N15" s="83"/>
      <c r="O15" s="83"/>
      <c r="P15" s="83"/>
      <c r="Q15" s="83"/>
    </row>
    <row r="16" spans="2:17" ht="15.75">
      <c r="B16" s="32" t="s">
        <v>8</v>
      </c>
      <c r="C16" s="131" t="s">
        <v>5</v>
      </c>
      <c r="D16" s="132"/>
      <c r="E16" s="133" t="s">
        <v>6</v>
      </c>
      <c r="F16" s="133"/>
      <c r="I16" s="103"/>
      <c r="J16" s="82"/>
      <c r="K16" s="83"/>
      <c r="L16" s="83"/>
      <c r="M16" s="83"/>
      <c r="N16" s="83"/>
      <c r="O16" s="83"/>
      <c r="P16" s="83"/>
      <c r="Q16" s="83"/>
    </row>
    <row r="17" spans="2:17" s="6" customFormat="1" ht="15.75">
      <c r="B17" s="90" t="s">
        <v>85</v>
      </c>
      <c r="C17" s="93">
        <v>0.06</v>
      </c>
      <c r="D17" s="7">
        <v>5.274</v>
      </c>
      <c r="E17" s="93">
        <f aca="true" t="shared" si="1" ref="E17:F19">C17*36.7437</f>
        <v>2.2046219999999996</v>
      </c>
      <c r="F17" s="13">
        <f t="shared" si="1"/>
        <v>193.78627379999998</v>
      </c>
      <c r="G17" s="39"/>
      <c r="H17" s="39"/>
      <c r="I17" s="103"/>
      <c r="J17" s="83"/>
      <c r="K17" s="82"/>
      <c r="L17" s="83"/>
      <c r="M17" s="83"/>
      <c r="N17" s="83"/>
      <c r="O17" s="83"/>
      <c r="P17" s="83"/>
      <c r="Q17" s="83"/>
    </row>
    <row r="18" spans="2:18" s="6" customFormat="1" ht="15.75">
      <c r="B18" s="90" t="s">
        <v>103</v>
      </c>
      <c r="C18" s="93">
        <v>0.06</v>
      </c>
      <c r="D18" s="7">
        <v>5.274</v>
      </c>
      <c r="E18" s="93">
        <f t="shared" si="1"/>
        <v>2.2046219999999996</v>
      </c>
      <c r="F18" s="13">
        <f t="shared" si="1"/>
        <v>193.78627379999998</v>
      </c>
      <c r="G18" s="39"/>
      <c r="H18" s="39"/>
      <c r="I18" s="103"/>
      <c r="J18" s="83"/>
      <c r="K18" s="83"/>
      <c r="L18" s="82"/>
      <c r="M18" s="83"/>
      <c r="N18" s="83"/>
      <c r="O18" s="83"/>
      <c r="P18" s="83"/>
      <c r="Q18" s="83"/>
      <c r="R18" s="83"/>
    </row>
    <row r="19" spans="2:18" s="6" customFormat="1" ht="15.75">
      <c r="B19" s="90" t="s">
        <v>98</v>
      </c>
      <c r="C19" s="93">
        <v>0.066</v>
      </c>
      <c r="D19" s="7">
        <v>5.44</v>
      </c>
      <c r="E19" s="93">
        <f t="shared" si="1"/>
        <v>2.4250841999999997</v>
      </c>
      <c r="F19" s="13">
        <f t="shared" si="1"/>
        <v>199.885728</v>
      </c>
      <c r="G19" s="39"/>
      <c r="H19" s="39"/>
      <c r="I19" s="103"/>
      <c r="J19" s="83"/>
      <c r="K19" s="83"/>
      <c r="L19" s="83"/>
      <c r="M19" s="82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83"/>
      <c r="M20" s="83"/>
      <c r="N20" s="82"/>
      <c r="O20" s="83"/>
      <c r="P20" s="83"/>
      <c r="Q20" s="83"/>
      <c r="R20" s="83"/>
    </row>
    <row r="21" spans="2:18" s="6" customFormat="1" ht="15.75">
      <c r="B21" s="32" t="s">
        <v>8</v>
      </c>
      <c r="C21" s="133" t="s">
        <v>9</v>
      </c>
      <c r="D21" s="133"/>
      <c r="E21" s="131" t="s">
        <v>10</v>
      </c>
      <c r="F21" s="132"/>
      <c r="G21" s="39"/>
      <c r="H21" s="39"/>
      <c r="I21" s="103"/>
      <c r="J21" s="83"/>
      <c r="K21" s="83"/>
      <c r="L21" s="83"/>
      <c r="M21" s="83"/>
      <c r="N21" s="83"/>
      <c r="O21" s="82"/>
      <c r="P21" s="83"/>
      <c r="Q21" s="83"/>
      <c r="R21" s="83"/>
    </row>
    <row r="22" spans="2:21" s="6" customFormat="1" ht="18" customHeight="1">
      <c r="B22" s="84" t="s">
        <v>81</v>
      </c>
      <c r="C22" s="81">
        <v>0.59</v>
      </c>
      <c r="D22" s="122">
        <v>169.25</v>
      </c>
      <c r="E22" s="81">
        <f>C22/D80</f>
        <v>0.7625694713713325</v>
      </c>
      <c r="F22" s="122">
        <f>D22/D80</f>
        <v>218.754039033217</v>
      </c>
      <c r="G22" s="40"/>
      <c r="H22" s="41"/>
      <c r="J22" s="83"/>
      <c r="K22" s="83"/>
      <c r="L22" s="83"/>
      <c r="M22" s="83"/>
      <c r="N22" s="83"/>
      <c r="O22" s="83"/>
      <c r="P22" s="82"/>
      <c r="Q22" s="83"/>
      <c r="R22" s="83"/>
      <c r="S22" s="59"/>
      <c r="T22" s="59"/>
      <c r="U22" s="59"/>
    </row>
    <row r="23" spans="2:21" s="6" customFormat="1" ht="18" customHeight="1">
      <c r="B23" s="84" t="s">
        <v>84</v>
      </c>
      <c r="C23" s="81">
        <v>0.43</v>
      </c>
      <c r="D23" s="89">
        <v>172.75</v>
      </c>
      <c r="E23" s="81">
        <f>C23/D80</f>
        <v>0.5557709706604627</v>
      </c>
      <c r="F23" s="122">
        <f>D23/D80</f>
        <v>223.27775623626727</v>
      </c>
      <c r="G23" s="40"/>
      <c r="H23" s="41"/>
      <c r="J23" s="83"/>
      <c r="K23" s="83"/>
      <c r="L23" s="83"/>
      <c r="M23" s="83"/>
      <c r="N23" s="83"/>
      <c r="O23" s="83"/>
      <c r="P23" s="83"/>
      <c r="Q23" s="82"/>
      <c r="R23" s="83"/>
      <c r="S23" s="59"/>
      <c r="T23" s="59"/>
      <c r="U23" s="59"/>
    </row>
    <row r="24" spans="2:21" s="6" customFormat="1" ht="18" customHeight="1">
      <c r="B24" s="84" t="s">
        <v>89</v>
      </c>
      <c r="C24" s="81">
        <v>0.43</v>
      </c>
      <c r="D24" s="89">
        <v>175</v>
      </c>
      <c r="E24" s="81">
        <f>C24/D80</f>
        <v>0.5557709706604627</v>
      </c>
      <c r="F24" s="122">
        <f>D24/D80</f>
        <v>226.18586015251387</v>
      </c>
      <c r="G24" s="40"/>
      <c r="H24" s="41"/>
      <c r="J24" s="83"/>
      <c r="K24" s="83"/>
      <c r="L24" s="83"/>
      <c r="M24" s="83"/>
      <c r="N24" s="83"/>
      <c r="O24" s="82"/>
      <c r="P24" s="83"/>
      <c r="Q24" s="83"/>
      <c r="R24" s="83"/>
      <c r="S24" s="59"/>
      <c r="T24" s="59"/>
      <c r="U24" s="59"/>
    </row>
    <row r="25" spans="2:21" s="6" customFormat="1" ht="18" customHeight="1">
      <c r="B25" s="84" t="s">
        <v>86</v>
      </c>
      <c r="C25" s="81">
        <v>1.21</v>
      </c>
      <c r="D25" s="89">
        <v>118.05</v>
      </c>
      <c r="E25" s="81">
        <f>C25/D82</f>
        <v>1.9509835536923574</v>
      </c>
      <c r="F25" s="122">
        <f>D25/D82</f>
        <v>190.34182521767173</v>
      </c>
      <c r="G25" s="42"/>
      <c r="H25" s="39"/>
      <c r="I25" s="29"/>
      <c r="J25" s="83"/>
      <c r="K25" s="83"/>
      <c r="L25" s="83"/>
      <c r="M25" s="83"/>
      <c r="N25" s="83"/>
      <c r="O25" s="83"/>
      <c r="P25" s="82"/>
      <c r="Q25" s="83"/>
      <c r="R25" s="83"/>
      <c r="S25" s="59"/>
      <c r="T25" s="59"/>
      <c r="U25" s="59"/>
    </row>
    <row r="26" spans="2:21" s="6" customFormat="1" ht="18" customHeight="1">
      <c r="B26" s="84" t="s">
        <v>91</v>
      </c>
      <c r="C26" s="81">
        <v>1.2</v>
      </c>
      <c r="D26" s="89">
        <v>119.55</v>
      </c>
      <c r="E26" s="81">
        <f>C26/D82</f>
        <v>1.9348597226701065</v>
      </c>
      <c r="F26" s="122">
        <f>D26/D82</f>
        <v>192.76039987100935</v>
      </c>
      <c r="G26" s="31"/>
      <c r="H26" s="29"/>
      <c r="I26" s="29"/>
      <c r="J26" s="83"/>
      <c r="K26" s="83"/>
      <c r="L26" s="83"/>
      <c r="M26" s="83"/>
      <c r="N26" s="83"/>
      <c r="O26" s="83"/>
      <c r="P26" s="83"/>
      <c r="Q26" s="82"/>
      <c r="R26" s="83"/>
      <c r="S26" s="59"/>
      <c r="T26" s="59"/>
      <c r="U26" s="59"/>
    </row>
    <row r="27" spans="2:21" s="6" customFormat="1" ht="18" customHeight="1">
      <c r="B27" s="84" t="s">
        <v>96</v>
      </c>
      <c r="C27" s="81">
        <v>1.17</v>
      </c>
      <c r="D27" s="123">
        <v>122.55</v>
      </c>
      <c r="E27" s="81">
        <f>C27/D82</f>
        <v>1.8864882296033538</v>
      </c>
      <c r="F27" s="122">
        <f>D27/D82</f>
        <v>197.5975491776846</v>
      </c>
      <c r="G27" s="29"/>
      <c r="H27" s="29"/>
      <c r="I27" s="29"/>
      <c r="J27" s="83"/>
      <c r="K27" s="83"/>
      <c r="L27" s="83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6"/>
      <c r="J28" s="83"/>
      <c r="K28" s="83"/>
      <c r="L28" s="83"/>
      <c r="M28" s="83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3" t="s">
        <v>12</v>
      </c>
      <c r="D29" s="133"/>
      <c r="E29" s="133" t="s">
        <v>10</v>
      </c>
      <c r="F29" s="133"/>
      <c r="G29" s="29"/>
      <c r="H29" s="29"/>
      <c r="I29" s="6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0.23</v>
      </c>
      <c r="D30" s="89">
        <v>324</v>
      </c>
      <c r="E30" s="81">
        <f>C30/D80</f>
        <v>0.2972728447718754</v>
      </c>
      <c r="F30" s="122">
        <f>D30/D80</f>
        <v>418.7669639395114</v>
      </c>
      <c r="G30" s="35"/>
      <c r="H30" s="29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105</v>
      </c>
      <c r="C31" s="81">
        <v>0.23</v>
      </c>
      <c r="D31" s="89">
        <v>327</v>
      </c>
      <c r="E31" s="81">
        <f>C31/D80</f>
        <v>0.2972728447718754</v>
      </c>
      <c r="F31" s="122">
        <f>D31/D80</f>
        <v>422.6444358278402</v>
      </c>
      <c r="G31" s="29"/>
      <c r="H31" s="29"/>
      <c r="J31" s="82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104</v>
      </c>
      <c r="C32" s="81">
        <v>0.15</v>
      </c>
      <c r="D32" s="89">
        <v>330.5</v>
      </c>
      <c r="E32" s="81">
        <f>C32/D80</f>
        <v>0.19387359441644045</v>
      </c>
      <c r="F32" s="122">
        <f>D32/D80</f>
        <v>427.1681530308905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">
      <c r="B33" s="84"/>
      <c r="C33" s="112"/>
      <c r="D33" s="113"/>
      <c r="E33" s="112"/>
      <c r="F33" s="114"/>
      <c r="G33" s="29"/>
      <c r="H33" s="29"/>
      <c r="I33" s="6"/>
      <c r="J33" s="83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34" t="s">
        <v>5</v>
      </c>
      <c r="D34" s="135"/>
      <c r="E34" s="134" t="s">
        <v>6</v>
      </c>
      <c r="F34" s="135"/>
      <c r="G34" s="29"/>
      <c r="H34" s="29"/>
      <c r="I34" s="6"/>
      <c r="J34" s="83"/>
      <c r="K34" s="83"/>
      <c r="L34" s="83"/>
      <c r="M34" s="82"/>
      <c r="N34" s="83"/>
      <c r="O34" s="83"/>
      <c r="P34" s="83"/>
      <c r="Q34" s="83"/>
      <c r="R34" s="83"/>
    </row>
    <row r="35" spans="2:18" s="6" customFormat="1" ht="15.75">
      <c r="B35" s="90" t="s">
        <v>88</v>
      </c>
      <c r="C35" s="126">
        <v>0.02</v>
      </c>
      <c r="D35" s="7">
        <v>3.79</v>
      </c>
      <c r="E35" s="126">
        <f aca="true" t="shared" si="2" ref="E35:F37">C35*58.0164</f>
        <v>1.160328</v>
      </c>
      <c r="F35" s="13">
        <f t="shared" si="2"/>
        <v>219.88215599999998</v>
      </c>
      <c r="G35" s="107"/>
      <c r="H35" s="29"/>
      <c r="J35" s="83"/>
      <c r="K35" s="83"/>
      <c r="L35" s="83"/>
      <c r="M35" s="83"/>
      <c r="N35" s="82"/>
      <c r="O35" s="83"/>
      <c r="P35" s="83"/>
      <c r="Q35" s="83"/>
      <c r="R35" s="83"/>
    </row>
    <row r="36" spans="2:18" s="6" customFormat="1" ht="15.75">
      <c r="B36" s="90" t="s">
        <v>90</v>
      </c>
      <c r="C36" s="126">
        <v>0.02</v>
      </c>
      <c r="D36" s="7">
        <v>3.49</v>
      </c>
      <c r="E36" s="126">
        <f t="shared" si="2"/>
        <v>1.160328</v>
      </c>
      <c r="F36" s="13">
        <f t="shared" si="2"/>
        <v>202.477236</v>
      </c>
      <c r="G36" s="29"/>
      <c r="H36" s="29"/>
      <c r="J36" s="83"/>
      <c r="K36" s="83"/>
      <c r="L36" s="83"/>
      <c r="M36" s="83"/>
      <c r="N36" s="83"/>
      <c r="O36" s="82"/>
      <c r="P36" s="83"/>
      <c r="Q36" s="83"/>
      <c r="R36" s="83"/>
    </row>
    <row r="37" spans="2:18" s="6" customFormat="1" ht="15.75">
      <c r="B37" s="90" t="s">
        <v>101</v>
      </c>
      <c r="C37" s="93">
        <v>0.01</v>
      </c>
      <c r="D37" s="7">
        <v>3.314</v>
      </c>
      <c r="E37" s="93">
        <f t="shared" si="2"/>
        <v>0.580164</v>
      </c>
      <c r="F37" s="13">
        <f t="shared" si="2"/>
        <v>192.26634959999998</v>
      </c>
      <c r="G37" s="29"/>
      <c r="H37" s="29"/>
      <c r="J37" s="83"/>
      <c r="K37" s="83"/>
      <c r="L37" s="83"/>
      <c r="M37" s="83"/>
      <c r="N37" s="83"/>
      <c r="O37" s="83"/>
      <c r="P37" s="82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3"/>
      <c r="P38" s="83"/>
      <c r="Q38" s="82"/>
    </row>
    <row r="39" spans="2:10" ht="15">
      <c r="B39" s="32" t="s">
        <v>14</v>
      </c>
      <c r="C39" s="134" t="s">
        <v>5</v>
      </c>
      <c r="D39" s="135"/>
      <c r="E39" s="134" t="s">
        <v>6</v>
      </c>
      <c r="F39" s="135"/>
      <c r="G39" s="29"/>
      <c r="H39" s="29"/>
      <c r="I39" s="6"/>
      <c r="J39" s="28"/>
    </row>
    <row r="40" spans="2:13" s="6" customFormat="1" ht="15" customHeight="1">
      <c r="B40" s="90" t="s">
        <v>85</v>
      </c>
      <c r="C40" s="93">
        <v>0.142</v>
      </c>
      <c r="D40" s="14">
        <v>10.764</v>
      </c>
      <c r="E40" s="93">
        <f aca="true" t="shared" si="3" ref="E40:F42">C40*36.7437</f>
        <v>5.217605399999999</v>
      </c>
      <c r="F40" s="13">
        <f t="shared" si="3"/>
        <v>395.50918679999995</v>
      </c>
      <c r="G40" s="108"/>
      <c r="H40" s="29"/>
      <c r="J40" s="28"/>
      <c r="K40" s="28"/>
      <c r="L40" s="28"/>
      <c r="M40" s="28"/>
    </row>
    <row r="41" spans="2:13" s="6" customFormat="1" ht="15" customHeight="1">
      <c r="B41" s="90" t="s">
        <v>99</v>
      </c>
      <c r="C41" s="93">
        <v>0.156</v>
      </c>
      <c r="D41" s="73">
        <v>9.926</v>
      </c>
      <c r="E41" s="93">
        <f t="shared" si="3"/>
        <v>5.7320172</v>
      </c>
      <c r="F41" s="13">
        <f t="shared" si="3"/>
        <v>364.7179662</v>
      </c>
      <c r="G41" s="31"/>
      <c r="H41" s="29"/>
      <c r="K41" s="28"/>
      <c r="L41" s="28"/>
      <c r="M41" s="28"/>
    </row>
    <row r="42" spans="2:13" s="6" customFormat="1" ht="15">
      <c r="B42" s="90" t="s">
        <v>106</v>
      </c>
      <c r="C42" s="93">
        <v>0.162</v>
      </c>
      <c r="D42" s="14">
        <v>9.992</v>
      </c>
      <c r="E42" s="93">
        <f t="shared" si="3"/>
        <v>5.9524794</v>
      </c>
      <c r="F42" s="13">
        <f t="shared" si="3"/>
        <v>367.1430504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4" t="s">
        <v>16</v>
      </c>
      <c r="D44" s="135"/>
      <c r="E44" s="134" t="s">
        <v>6</v>
      </c>
      <c r="F44" s="135"/>
      <c r="G44" s="35"/>
      <c r="H44" s="35"/>
      <c r="I44" s="27"/>
      <c r="J44" s="6"/>
    </row>
    <row r="45" spans="2:13" s="27" customFormat="1" ht="15.75" thickBot="1">
      <c r="B45" s="90" t="s">
        <v>88</v>
      </c>
      <c r="C45" s="127">
        <v>7.5</v>
      </c>
      <c r="D45" s="13">
        <v>453.7</v>
      </c>
      <c r="E45" s="127">
        <f aca="true" t="shared" si="4" ref="E45:F47">C45*1.1023</f>
        <v>8.26725</v>
      </c>
      <c r="F45" s="13">
        <f t="shared" si="4"/>
        <v>500.11351</v>
      </c>
      <c r="G45" s="31"/>
      <c r="H45" s="29"/>
      <c r="K45" s="6"/>
      <c r="L45" s="6"/>
      <c r="M45" s="6"/>
    </row>
    <row r="46" spans="2:19" s="27" customFormat="1" ht="15.75" thickBot="1">
      <c r="B46" s="90" t="s">
        <v>93</v>
      </c>
      <c r="C46" s="81">
        <v>0.7</v>
      </c>
      <c r="D46" s="13">
        <v>352.4</v>
      </c>
      <c r="E46" s="81">
        <f t="shared" si="4"/>
        <v>0.77161</v>
      </c>
      <c r="F46" s="13">
        <f t="shared" si="4"/>
        <v>388.45052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103</v>
      </c>
      <c r="C47" s="81">
        <v>3.7</v>
      </c>
      <c r="D47" s="13">
        <v>338.7</v>
      </c>
      <c r="E47" s="81">
        <f t="shared" si="4"/>
        <v>4.0785100000000005</v>
      </c>
      <c r="F47" s="13">
        <f t="shared" si="4"/>
        <v>373.34901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4" t="s">
        <v>18</v>
      </c>
      <c r="D49" s="135"/>
      <c r="E49" s="134" t="s">
        <v>19</v>
      </c>
      <c r="F49" s="135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88</v>
      </c>
      <c r="C50" s="81">
        <v>0.44</v>
      </c>
      <c r="D50" s="13">
        <v>31.59</v>
      </c>
      <c r="E50" s="81">
        <f aca="true" t="shared" si="5" ref="E50:F52">C50/454*1000</f>
        <v>0.9691629955947136</v>
      </c>
      <c r="F50" s="13">
        <f t="shared" si="5"/>
        <v>69.58149779735683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97</v>
      </c>
      <c r="C51" s="81">
        <v>0.4</v>
      </c>
      <c r="D51" s="89">
        <v>31.56</v>
      </c>
      <c r="E51" s="81">
        <f t="shared" si="5"/>
        <v>0.881057268722467</v>
      </c>
      <c r="F51" s="13">
        <f t="shared" si="5"/>
        <v>69.51541850220264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90</v>
      </c>
      <c r="C52" s="81">
        <v>0.42</v>
      </c>
      <c r="D52" s="89">
        <v>31.72</v>
      </c>
      <c r="E52" s="81">
        <f t="shared" si="5"/>
        <v>0.9251101321585903</v>
      </c>
      <c r="F52" s="13">
        <f t="shared" si="5"/>
        <v>69.86784140969162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4" t="s">
        <v>21</v>
      </c>
      <c r="D54" s="135"/>
      <c r="E54" s="134" t="s">
        <v>6</v>
      </c>
      <c r="F54" s="135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85</v>
      </c>
      <c r="C55" s="125">
        <v>0.07</v>
      </c>
      <c r="D55" s="14">
        <v>12.25</v>
      </c>
      <c r="E55" s="125">
        <f aca="true" t="shared" si="6" ref="E55:F57">C55*22.0462</f>
        <v>1.543234</v>
      </c>
      <c r="F55" s="13">
        <f t="shared" si="6"/>
        <v>270.06595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92</v>
      </c>
      <c r="C56" s="125">
        <v>0.09</v>
      </c>
      <c r="D56" s="14">
        <v>12.355</v>
      </c>
      <c r="E56" s="125">
        <f t="shared" si="6"/>
        <v>1.9841579999999999</v>
      </c>
      <c r="F56" s="13">
        <f t="shared" si="6"/>
        <v>272.380801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100</v>
      </c>
      <c r="C57" s="125">
        <v>0.1</v>
      </c>
      <c r="D57" s="14">
        <v>12.56</v>
      </c>
      <c r="E57" s="125">
        <f t="shared" si="6"/>
        <v>2.20462</v>
      </c>
      <c r="F57" s="13">
        <f t="shared" si="6"/>
        <v>276.900272</v>
      </c>
      <c r="G57" s="29"/>
      <c r="H57" s="29"/>
      <c r="I57" s="103"/>
      <c r="J57" s="83"/>
      <c r="K57" s="82"/>
      <c r="L57" s="83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4" t="s">
        <v>23</v>
      </c>
      <c r="D59" s="135"/>
      <c r="E59" s="134" t="s">
        <v>24</v>
      </c>
      <c r="F59" s="135"/>
      <c r="H59" s="29"/>
      <c r="I59" s="102"/>
      <c r="J59" s="103"/>
      <c r="K59" s="103"/>
      <c r="L59" s="103"/>
      <c r="M59" s="103"/>
      <c r="N59" s="103"/>
      <c r="O59" s="103"/>
      <c r="P59" s="103"/>
      <c r="Q59" s="10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93</v>
      </c>
      <c r="C60" s="125">
        <v>0.053</v>
      </c>
      <c r="D60" s="52">
        <v>1.934</v>
      </c>
      <c r="E60" s="125">
        <f aca="true" t="shared" si="7" ref="E60:F62">C60/3.785</f>
        <v>0.014002642007926024</v>
      </c>
      <c r="F60" s="13">
        <f t="shared" si="7"/>
        <v>0.5109643328929987</v>
      </c>
      <c r="G60" s="31"/>
      <c r="H60" s="29"/>
      <c r="I60" s="102"/>
      <c r="J60" s="103"/>
      <c r="K60" s="103"/>
      <c r="L60" s="103"/>
      <c r="M60" s="103"/>
      <c r="N60" s="103"/>
      <c r="O60" s="103"/>
      <c r="P60" s="103"/>
      <c r="Q60" s="10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99</v>
      </c>
      <c r="C61" s="125">
        <v>0.045</v>
      </c>
      <c r="D61" s="73">
        <v>1.857</v>
      </c>
      <c r="E61" s="125">
        <f t="shared" si="7"/>
        <v>0.011889035667107</v>
      </c>
      <c r="F61" s="13">
        <f t="shared" si="7"/>
        <v>0.49062087186261555</v>
      </c>
      <c r="G61" s="29"/>
      <c r="H61" s="29"/>
      <c r="I61" s="103"/>
      <c r="J61" s="82"/>
      <c r="K61" s="83"/>
      <c r="L61" s="83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90</v>
      </c>
      <c r="C62" s="125">
        <v>0.037</v>
      </c>
      <c r="D62" s="73">
        <v>1.811</v>
      </c>
      <c r="E62" s="125">
        <f t="shared" si="7"/>
        <v>0.009775429326287978</v>
      </c>
      <c r="F62" s="13">
        <f t="shared" si="7"/>
        <v>0.47846763540290616</v>
      </c>
      <c r="G62" s="29"/>
      <c r="H62" s="29"/>
      <c r="I62" s="103"/>
      <c r="J62" s="82"/>
      <c r="K62" s="83"/>
      <c r="L62" s="83"/>
      <c r="M62" s="83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5"/>
      <c r="E63" s="16"/>
      <c r="F63" s="5"/>
      <c r="G63" s="29"/>
      <c r="H63" s="29"/>
      <c r="I63" s="103"/>
      <c r="J63" s="83"/>
      <c r="K63" s="82"/>
      <c r="L63" s="83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4" t="s">
        <v>26</v>
      </c>
      <c r="D64" s="135"/>
      <c r="E64" s="134" t="s">
        <v>27</v>
      </c>
      <c r="F64" s="135"/>
      <c r="G64" s="37"/>
      <c r="H64" s="29"/>
      <c r="I64" s="103"/>
      <c r="J64" s="83"/>
      <c r="K64" s="83"/>
      <c r="L64" s="82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94</v>
      </c>
      <c r="C65" s="125">
        <v>0.25</v>
      </c>
      <c r="D65" s="88">
        <v>1.5675</v>
      </c>
      <c r="E65" s="125">
        <f>C65/454*1000</f>
        <v>0.5506607929515419</v>
      </c>
      <c r="F65" s="54">
        <f>D65/454*1000</f>
        <v>3.452643171806167</v>
      </c>
      <c r="G65" s="29"/>
      <c r="H65" s="29"/>
      <c r="I65" s="103"/>
      <c r="J65" s="83"/>
      <c r="K65" s="83"/>
      <c r="L65" s="83"/>
      <c r="M65" s="82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107</v>
      </c>
      <c r="C66" s="146">
        <v>0.5</v>
      </c>
      <c r="D66" s="88">
        <v>1.455</v>
      </c>
      <c r="E66" s="146">
        <f>C66/454*100</f>
        <v>0.11013215859030838</v>
      </c>
      <c r="F66" s="54">
        <f>D66/454*1000</f>
        <v>3.2048458149779737</v>
      </c>
      <c r="G66" s="29"/>
      <c r="H66" s="29"/>
      <c r="I66" s="103"/>
      <c r="J66" s="83"/>
      <c r="K66" s="83"/>
      <c r="L66" s="83"/>
      <c r="M66" s="83"/>
      <c r="N66" s="82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108</v>
      </c>
      <c r="C67" s="146">
        <v>1.3</v>
      </c>
      <c r="D67" s="88">
        <v>1.38</v>
      </c>
      <c r="E67" s="146">
        <f>C67/454*100</f>
        <v>0.28634361233480177</v>
      </c>
      <c r="F67" s="54">
        <f>D67/454*1000</f>
        <v>3.0396475770925107</v>
      </c>
      <c r="G67" s="31"/>
      <c r="H67" s="29"/>
      <c r="I67" s="103"/>
      <c r="J67" s="83"/>
      <c r="K67" s="83"/>
      <c r="L67" s="83"/>
      <c r="M67" s="83"/>
      <c r="N67" s="83"/>
      <c r="O67" s="82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83"/>
      <c r="P68" s="82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45" t="s">
        <v>26</v>
      </c>
      <c r="D69" s="145"/>
      <c r="E69" s="134" t="s">
        <v>29</v>
      </c>
      <c r="F69" s="135"/>
      <c r="G69" s="29"/>
      <c r="H69" s="29"/>
      <c r="I69" s="103"/>
      <c r="J69" s="83"/>
      <c r="K69" s="83"/>
      <c r="L69" s="83"/>
      <c r="M69" s="83"/>
      <c r="N69" s="83"/>
      <c r="O69" s="83"/>
      <c r="P69" s="83"/>
      <c r="Q69" s="82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82</v>
      </c>
      <c r="C70" s="15"/>
      <c r="D70" s="24"/>
      <c r="E70" s="81">
        <v>1.93</v>
      </c>
      <c r="F70" s="89">
        <v>405.6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8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102</v>
      </c>
      <c r="C71" s="72"/>
      <c r="D71" s="24"/>
      <c r="E71" s="81">
        <v>0.97</v>
      </c>
      <c r="F71" s="89">
        <v>426.8</v>
      </c>
      <c r="G71" s="57"/>
      <c r="H71" s="29"/>
      <c r="I71" s="109"/>
      <c r="J71"/>
      <c r="K71"/>
      <c r="L71"/>
      <c r="M71"/>
      <c r="N71"/>
      <c r="O71"/>
      <c r="P71"/>
      <c r="Q71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83</v>
      </c>
      <c r="C72" s="93">
        <v>0.0006</v>
      </c>
      <c r="D72" s="124">
        <v>0.1488</v>
      </c>
      <c r="E72" s="125">
        <f>C72/454*1000000</f>
        <v>1.3215859030837005</v>
      </c>
      <c r="F72" s="89">
        <v>482.3</v>
      </c>
      <c r="G72" s="31"/>
      <c r="H72" s="29"/>
      <c r="I72" s="109"/>
      <c r="J72"/>
      <c r="K72"/>
      <c r="L72"/>
      <c r="M72"/>
      <c r="N72"/>
      <c r="O72"/>
      <c r="P72"/>
      <c r="Q72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95</v>
      </c>
      <c r="C73" s="93">
        <v>0.0013</v>
      </c>
      <c r="D73" s="124">
        <v>0.1708</v>
      </c>
      <c r="E73" s="125">
        <f>C73/454*1000000</f>
        <v>2.8634361233480172</v>
      </c>
      <c r="F73" s="89">
        <f>D73/454*1000000</f>
        <v>376.21145374449344</v>
      </c>
      <c r="G73" s="38"/>
      <c r="H73" s="38"/>
      <c r="I73" s="25"/>
      <c r="J73" s="103"/>
      <c r="K73" s="83"/>
      <c r="L73" s="83"/>
      <c r="M73" s="83"/>
      <c r="N73" s="83"/>
      <c r="O73" s="8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6.5" thickBot="1">
      <c r="B74" s="30"/>
      <c r="C74" s="93"/>
      <c r="D74" s="14"/>
      <c r="E74" s="93"/>
      <c r="F74" s="14"/>
      <c r="G74" s="29"/>
      <c r="H74" s="29"/>
      <c r="J74" s="103"/>
      <c r="K74" s="83"/>
      <c r="L74" s="83"/>
      <c r="M74" s="83"/>
      <c r="N74" s="83"/>
      <c r="O74" s="83"/>
      <c r="P74" s="8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103"/>
      <c r="K75" s="83"/>
      <c r="L75" s="83"/>
      <c r="M75" s="83"/>
      <c r="N75" s="83"/>
      <c r="O75" s="83"/>
      <c r="P75" s="83"/>
      <c r="Q75" s="8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87</v>
      </c>
      <c r="E79" s="105">
        <v>1.2925</v>
      </c>
      <c r="F79" s="105">
        <v>0.0094</v>
      </c>
      <c r="G79" s="105">
        <v>1.6124</v>
      </c>
      <c r="H79" s="105">
        <v>1.0704</v>
      </c>
      <c r="I79" s="105">
        <v>0.9104</v>
      </c>
      <c r="J79" s="105">
        <v>0.9158</v>
      </c>
      <c r="K79" s="105">
        <v>0.129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0.7737</v>
      </c>
      <c r="E80" s="106" t="s">
        <v>87</v>
      </c>
      <c r="F80" s="106">
        <v>0.0073</v>
      </c>
      <c r="G80" s="106">
        <v>1.2475</v>
      </c>
      <c r="H80" s="106">
        <v>0.8281</v>
      </c>
      <c r="I80" s="106">
        <v>0.7044</v>
      </c>
      <c r="J80" s="106">
        <v>0.7085</v>
      </c>
      <c r="K80" s="106">
        <v>0.0998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106.47</v>
      </c>
      <c r="E81" s="105">
        <v>137.61</v>
      </c>
      <c r="F81" s="105" t="s">
        <v>87</v>
      </c>
      <c r="G81" s="105">
        <v>171.677</v>
      </c>
      <c r="H81" s="105">
        <v>113.972</v>
      </c>
      <c r="I81" s="105">
        <v>96.927</v>
      </c>
      <c r="J81" s="105">
        <v>97.501</v>
      </c>
      <c r="K81" s="105">
        <v>13.7395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0.6202</v>
      </c>
      <c r="E82" s="106">
        <v>0.8016</v>
      </c>
      <c r="F82" s="106">
        <v>0.0058</v>
      </c>
      <c r="G82" s="106" t="s">
        <v>87</v>
      </c>
      <c r="H82" s="106">
        <v>0.6638</v>
      </c>
      <c r="I82" s="106">
        <v>0.5646</v>
      </c>
      <c r="J82" s="106">
        <v>0.568</v>
      </c>
      <c r="K82" s="106">
        <v>0.08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0.9343</v>
      </c>
      <c r="E83" s="105">
        <v>1.2074</v>
      </c>
      <c r="F83" s="105">
        <v>0.0088</v>
      </c>
      <c r="G83" s="105">
        <v>1.5063</v>
      </c>
      <c r="H83" s="105" t="s">
        <v>87</v>
      </c>
      <c r="I83" s="105">
        <v>0.8505</v>
      </c>
      <c r="J83" s="105">
        <v>0.8556</v>
      </c>
      <c r="K83" s="105">
        <v>0.1205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1.0984</v>
      </c>
      <c r="E84" s="106">
        <v>1.4198</v>
      </c>
      <c r="F84" s="106">
        <v>0.0103</v>
      </c>
      <c r="G84" s="106">
        <v>1.7711</v>
      </c>
      <c r="H84" s="106">
        <v>1.1756</v>
      </c>
      <c r="I84" s="106" t="s">
        <v>87</v>
      </c>
      <c r="J84" s="106">
        <v>1.006</v>
      </c>
      <c r="K84" s="106">
        <v>0.1417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1.092</v>
      </c>
      <c r="E85" s="105">
        <v>1.4113</v>
      </c>
      <c r="F85" s="105">
        <v>0.0103</v>
      </c>
      <c r="G85" s="105">
        <v>1.7606</v>
      </c>
      <c r="H85" s="105">
        <v>1.1689</v>
      </c>
      <c r="I85" s="105">
        <v>0.9943</v>
      </c>
      <c r="J85" s="105" t="s">
        <v>87</v>
      </c>
      <c r="K85" s="105">
        <v>0.1409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7.7502</v>
      </c>
      <c r="E86" s="106">
        <v>10.0171</v>
      </c>
      <c r="F86" s="106">
        <v>0.0728</v>
      </c>
      <c r="G86" s="106">
        <v>12.4964</v>
      </c>
      <c r="H86" s="106">
        <v>8.2959</v>
      </c>
      <c r="I86" s="106">
        <v>7.0557</v>
      </c>
      <c r="J86" s="106">
        <v>7.0978</v>
      </c>
      <c r="K86" s="106" t="s">
        <v>87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2" t="s">
        <v>63</v>
      </c>
      <c r="C106" s="137"/>
      <c r="D106" s="137"/>
      <c r="E106" s="137"/>
      <c r="F106" s="137"/>
    </row>
    <row r="107" spans="2:6" ht="15">
      <c r="B107" s="136" t="s">
        <v>64</v>
      </c>
      <c r="C107" s="137"/>
      <c r="D107" s="137"/>
      <c r="E107" s="137"/>
      <c r="F107" s="137"/>
    </row>
    <row r="108" spans="2:6" ht="78" customHeight="1">
      <c r="B108" s="136" t="s">
        <v>65</v>
      </c>
      <c r="C108" s="137"/>
      <c r="D108" s="137"/>
      <c r="E108" s="137"/>
      <c r="F108" s="137"/>
    </row>
    <row r="109" spans="2:6" ht="15">
      <c r="B109" s="136" t="s">
        <v>66</v>
      </c>
      <c r="C109" s="137"/>
      <c r="D109" s="137"/>
      <c r="E109" s="137"/>
      <c r="F109" s="137"/>
    </row>
    <row r="110" spans="2:6" ht="15">
      <c r="B110" s="136" t="s">
        <v>67</v>
      </c>
      <c r="C110" s="137"/>
      <c r="D110" s="137"/>
      <c r="E110" s="137"/>
      <c r="F110" s="137"/>
    </row>
    <row r="111" spans="2:6" ht="15">
      <c r="B111" s="136" t="s">
        <v>68</v>
      </c>
      <c r="C111" s="137"/>
      <c r="D111" s="137"/>
      <c r="E111" s="137"/>
      <c r="F111" s="137"/>
    </row>
    <row r="112" spans="2:6" ht="15">
      <c r="B112" s="136" t="s">
        <v>69</v>
      </c>
      <c r="C112" s="137"/>
      <c r="D112" s="137"/>
      <c r="E112" s="137"/>
      <c r="F112" s="137"/>
    </row>
    <row r="113" spans="2:6" ht="15">
      <c r="B113" s="138" t="s">
        <v>70</v>
      </c>
      <c r="C113" s="137"/>
      <c r="D113" s="137"/>
      <c r="E113" s="137"/>
      <c r="F113" s="137"/>
    </row>
    <row r="115" spans="2:6" ht="15.75">
      <c r="B115" s="58" t="s">
        <v>71</v>
      </c>
      <c r="C115" s="139"/>
      <c r="D115" s="140"/>
      <c r="E115" s="140"/>
      <c r="F115" s="141"/>
    </row>
    <row r="116" spans="2:6" ht="30.75" customHeight="1">
      <c r="B116" s="58" t="s">
        <v>72</v>
      </c>
      <c r="C116" s="143" t="s">
        <v>73</v>
      </c>
      <c r="D116" s="143"/>
      <c r="E116" s="143" t="s">
        <v>74</v>
      </c>
      <c r="F116" s="143"/>
    </row>
    <row r="117" spans="2:6" ht="30.75" customHeight="1">
      <c r="B117" s="58" t="s">
        <v>75</v>
      </c>
      <c r="C117" s="143" t="s">
        <v>76</v>
      </c>
      <c r="D117" s="143"/>
      <c r="E117" s="143" t="s">
        <v>77</v>
      </c>
      <c r="F117" s="143"/>
    </row>
    <row r="118" spans="2:6" ht="15" customHeight="1">
      <c r="B118" s="144" t="s">
        <v>78</v>
      </c>
      <c r="C118" s="143" t="s">
        <v>79</v>
      </c>
      <c r="D118" s="143"/>
      <c r="E118" s="143" t="s">
        <v>80</v>
      </c>
      <c r="F118" s="143"/>
    </row>
    <row r="119" spans="2:6" ht="15">
      <c r="B119" s="144"/>
      <c r="C119" s="143"/>
      <c r="D119" s="143"/>
      <c r="E119" s="143"/>
      <c r="F119" s="143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2014-09-10T06:35:16Z</dcterms:modified>
  <cp:category/>
  <cp:version/>
  <cp:contentType/>
  <cp:contentStatus/>
</cp:coreProperties>
</file>