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<sst xmlns="http://schemas.openxmlformats.org/spreadsheetml/2006/main" count="166" uniqueCount="100">
  <si>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</si>
  <si>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</si>
  <si>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</si>
  <si>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</si>
  <si>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</si>
  <si>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</si>
  <si>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</si>
  <si>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</si>
  <si>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</si>
  <si>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</si>
  <si>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</si>
  <si>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</si>
  <si>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</si>
  <si>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</si>
  <si>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</si>
  <si>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</si>
  <si>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</si>
  <si>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</si>
  <si>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</si>
  <si>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</si>
  <si>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</si>
  <si>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</si>
  <si>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</si>
  <si>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</si>
  <si>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</si>
  <si>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</si>
  <si>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</si>
  <si>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</si>
  <si>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</si>
  <si>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</si>
  <si>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</si>
  <si>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</si>
  <si>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</si>
  <si>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</si>
  <si>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</si>
  <si>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</si>
  <si>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</si>
  <si>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</si>
  <si>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</si>
  <si>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</si>
  <si>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</si>
  <si>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</si>
  <si>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</si>
  <si>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</si>
  <si>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</si>
  <si>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</si>
  <si>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</si>
  <si>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</si>
  <si>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</si>
  <si>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</si>
  <si>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</si>
  <si>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</si>
  <si>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</si>
  <si>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</si>
  <si>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</si>
  <si>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</si>
  <si>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</si>
  <si>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</si>
  <si>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</si>
  <si>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</si>
  <si>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</si>
  <si>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</si>
  <si>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</si>
  <si>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</si>
  <si>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</si>
  <si>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</si>
  <si>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</si>
  <si>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</si>
  <si>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</si>
  <si>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</si>
  <si>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</si>
  <si>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</si>
  <si>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</si>
  <si>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</si>
  <si>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</si>
  <si>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</si>
  <si>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</si>
  <si>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</si>
  <si>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</si>
  <si>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</si>
  <si>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</si>
  <si>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</si>
  <si>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</si>
  <si>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</si>
  <si>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</si>
  <si>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</si>
  <si>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</si>
  <si>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</si>
  <si>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</si>
  <si>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</si>
  <si>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</si>
  <si>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</si>
  <si>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</si>
  <si>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</si>
  <si>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</si>
  <si>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</si>
  <si>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</si>
  <si>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</si>
  <si>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</si>
  <si>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09 квітня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</si>
</sst>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4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2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99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77</v>
      </c>
      <c r="C7" s="119">
        <v>0</v>
      </c>
      <c r="D7" s="14">
        <v>3.602</v>
      </c>
      <c r="E7" s="119">
        <f aca="true" t="shared" si="0" ref="E7:F9">C7*39.3683</f>
        <v>0</v>
      </c>
      <c r="F7" s="13">
        <f>D7*39.3683</f>
        <v>141.80461659999997</v>
      </c>
    </row>
    <row r="8" spans="2:6" s="6" customFormat="1" ht="15">
      <c r="B8" s="24" t="s">
        <v>81</v>
      </c>
      <c r="C8" s="119">
        <v>0</v>
      </c>
      <c r="D8" s="14">
        <v>3.684</v>
      </c>
      <c r="E8" s="119">
        <f t="shared" si="0"/>
        <v>0</v>
      </c>
      <c r="F8" s="13">
        <f t="shared" si="0"/>
        <v>145.0328172</v>
      </c>
    </row>
    <row r="9" spans="2:17" s="6" customFormat="1" ht="15">
      <c r="B9" s="24" t="s">
        <v>97</v>
      </c>
      <c r="C9" s="119">
        <v>0</v>
      </c>
      <c r="D9" s="14">
        <v>3.776</v>
      </c>
      <c r="E9" s="119">
        <f t="shared" si="0"/>
        <v>0</v>
      </c>
      <c r="F9" s="13">
        <f>D9*39.3683</f>
        <v>148.65470079999997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3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16">
        <v>0.29</v>
      </c>
      <c r="D12" s="13">
        <v>170.75</v>
      </c>
      <c r="E12" s="116">
        <f aca="true" t="shared" si="1" ref="E12:F14">C12/$D$86</f>
        <v>0.32679738562091504</v>
      </c>
      <c r="F12" s="71">
        <f t="shared" si="1"/>
        <v>192.41604687852154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83</v>
      </c>
      <c r="C13" s="116">
        <v>0.14</v>
      </c>
      <c r="D13" s="13">
        <v>175.25</v>
      </c>
      <c r="E13" s="116">
        <f t="shared" si="1"/>
        <v>0.15776425512733833</v>
      </c>
      <c r="F13" s="71">
        <f t="shared" si="1"/>
        <v>197.48704079332884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34">
        <v>0</v>
      </c>
      <c r="D14" s="13">
        <v>172.5</v>
      </c>
      <c r="E14" s="134">
        <f t="shared" si="1"/>
        <v>0</v>
      </c>
      <c r="F14" s="71">
        <f t="shared" si="1"/>
        <v>194.38810006761327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31">
        <v>0</v>
      </c>
      <c r="D17" s="87" t="s">
        <v>72</v>
      </c>
      <c r="E17" s="134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42">
        <v>140</v>
      </c>
      <c r="D18" s="87">
        <v>23710</v>
      </c>
      <c r="E18" s="132">
        <f t="shared" si="2"/>
        <v>1.2593325537465143</v>
      </c>
      <c r="F18" s="71">
        <f>D18/$D$87</f>
        <v>213.27696320949897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90</v>
      </c>
      <c r="C19" s="142">
        <v>110</v>
      </c>
      <c r="D19" s="87">
        <v>24000</v>
      </c>
      <c r="E19" s="132">
        <f t="shared" si="2"/>
        <v>0.9894755779436898</v>
      </c>
      <c r="F19" s="71">
        <f t="shared" si="2"/>
        <v>215.8855806422596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77</v>
      </c>
      <c r="C22" s="114">
        <v>0.056</v>
      </c>
      <c r="D22" s="14">
        <v>4.594</v>
      </c>
      <c r="E22" s="114">
        <f aca="true" t="shared" si="3" ref="E22:F24">C22*36.7437</f>
        <v>2.0576472</v>
      </c>
      <c r="F22" s="13">
        <f>D22*36.7437</f>
        <v>168.8005578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4">
        <v>0.046</v>
      </c>
      <c r="D23" s="14">
        <v>4.67</v>
      </c>
      <c r="E23" s="114">
        <f t="shared" si="3"/>
        <v>1.6902101999999999</v>
      </c>
      <c r="F23" s="13">
        <f t="shared" si="3"/>
        <v>171.593079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4">
        <v>0.042</v>
      </c>
      <c r="D24" s="89">
        <v>4.726</v>
      </c>
      <c r="E24" s="114">
        <f t="shared" si="3"/>
        <v>1.5432354</v>
      </c>
      <c r="F24" s="13">
        <f t="shared" si="3"/>
        <v>173.65072619999998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3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2">
        <v>0.26</v>
      </c>
      <c r="D27" s="71">
        <v>189</v>
      </c>
      <c r="E27" s="132">
        <f aca="true" t="shared" si="4" ref="E27:F29">C27/$D$86</f>
        <v>0.2929907595221997</v>
      </c>
      <c r="F27" s="71">
        <f>D27/$D$86</f>
        <v>212.9817444219067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32">
        <v>0.56</v>
      </c>
      <c r="D28" s="13">
        <v>177</v>
      </c>
      <c r="E28" s="132">
        <f t="shared" si="4"/>
        <v>0.6310570205093533</v>
      </c>
      <c r="F28" s="71">
        <f t="shared" si="4"/>
        <v>199.45909398242057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2">
        <v>0.55</v>
      </c>
      <c r="D29" s="13">
        <v>180</v>
      </c>
      <c r="E29" s="132">
        <f>C29/$D$86</f>
        <v>0.6197881451431148</v>
      </c>
      <c r="F29" s="71">
        <f t="shared" si="4"/>
        <v>202.8397565922921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32">
        <v>0.49</v>
      </c>
      <c r="D32" s="13">
        <v>359</v>
      </c>
      <c r="E32" s="132">
        <f aca="true" t="shared" si="5" ref="E32:F34">C32/$D$86</f>
        <v>0.552174892945684</v>
      </c>
      <c r="F32" s="71">
        <f t="shared" si="5"/>
        <v>404.5526256479603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32">
        <v>0.34</v>
      </c>
      <c r="D33" s="13">
        <v>362.5</v>
      </c>
      <c r="E33" s="132">
        <f t="shared" si="5"/>
        <v>0.38314176245210735</v>
      </c>
      <c r="F33" s="71">
        <f>D33/$D$86</f>
        <v>408.49673202614383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2">
        <v>0.34</v>
      </c>
      <c r="D34" s="66">
        <v>366.5</v>
      </c>
      <c r="E34" s="132">
        <f t="shared" si="5"/>
        <v>0.38314176245210735</v>
      </c>
      <c r="F34" s="71">
        <f t="shared" si="5"/>
        <v>413.0042821726392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5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77</v>
      </c>
      <c r="C37" s="114">
        <v>0.062</v>
      </c>
      <c r="D37" s="75">
        <v>2.846</v>
      </c>
      <c r="E37" s="114">
        <f aca="true" t="shared" si="6" ref="E37:F39">C37*58.0164</f>
        <v>3.5970168</v>
      </c>
      <c r="F37" s="71">
        <f t="shared" si="6"/>
        <v>165.11467439999998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4">
        <v>0.046</v>
      </c>
      <c r="D38" s="75">
        <v>2.732</v>
      </c>
      <c r="E38" s="114">
        <f t="shared" si="6"/>
        <v>2.6687543999999996</v>
      </c>
      <c r="F38" s="71">
        <f t="shared" si="6"/>
        <v>158.5008048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4">
        <v>0.026</v>
      </c>
      <c r="D39" s="75">
        <v>2.64</v>
      </c>
      <c r="E39" s="114">
        <f t="shared" si="6"/>
        <v>1.5084263999999998</v>
      </c>
      <c r="F39" s="71">
        <f t="shared" si="6"/>
        <v>153.163296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3"/>
      <c r="C40" s="114"/>
      <c r="D40" s="7"/>
      <c r="E40" s="114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77</v>
      </c>
      <c r="C42" s="114">
        <v>0.002</v>
      </c>
      <c r="D42" s="75">
        <v>8.98</v>
      </c>
      <c r="E42" s="114">
        <f aca="true" t="shared" si="7" ref="E42:F44">C42*36.7437</f>
        <v>0.0734874</v>
      </c>
      <c r="F42" s="71">
        <f t="shared" si="7"/>
        <v>329.958426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81</v>
      </c>
      <c r="C43" s="114">
        <v>0.002</v>
      </c>
      <c r="D43" s="75">
        <v>9.112</v>
      </c>
      <c r="E43" s="114">
        <f t="shared" si="7"/>
        <v>0.0734874</v>
      </c>
      <c r="F43" s="71">
        <f t="shared" si="7"/>
        <v>334.80859439999995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14">
        <v>0.004</v>
      </c>
      <c r="D44" s="75">
        <v>9.176</v>
      </c>
      <c r="E44" s="114">
        <f t="shared" si="7"/>
        <v>0.1469748</v>
      </c>
      <c r="F44" s="71">
        <f t="shared" si="7"/>
        <v>337.1601912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64">
        <v>490</v>
      </c>
      <c r="D47" s="87">
        <v>44600</v>
      </c>
      <c r="E47" s="116">
        <f>C47/$D$87</f>
        <v>4.4076639381128</v>
      </c>
      <c r="F47" s="71">
        <f>D47/$D$87</f>
        <v>401.18737069353244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36">
        <v>0</v>
      </c>
      <c r="D48" s="87" t="s">
        <v>72</v>
      </c>
      <c r="E48" s="137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31">
        <v>0</v>
      </c>
      <c r="D49" s="87" t="s">
        <v>72</v>
      </c>
      <c r="E49" s="134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77</v>
      </c>
      <c r="C52" s="114">
        <v>0.1</v>
      </c>
      <c r="D52" s="76">
        <v>309.3</v>
      </c>
      <c r="E52" s="114">
        <f aca="true" t="shared" si="8" ref="E52:F54">C52*1.1023</f>
        <v>0.11023000000000001</v>
      </c>
      <c r="F52" s="76">
        <f t="shared" si="8"/>
        <v>340.94139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81</v>
      </c>
      <c r="C53" s="114">
        <v>0.1</v>
      </c>
      <c r="D53" s="76">
        <v>312.9</v>
      </c>
      <c r="E53" s="114">
        <f t="shared" si="8"/>
        <v>0.11023000000000001</v>
      </c>
      <c r="F53" s="76">
        <f t="shared" si="8"/>
        <v>344.90967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4">
        <v>0.2</v>
      </c>
      <c r="D54" s="76">
        <v>314.5</v>
      </c>
      <c r="E54" s="114">
        <f>C54*1.1023</f>
        <v>0.22046000000000002</v>
      </c>
      <c r="F54" s="76">
        <f t="shared" si="8"/>
        <v>346.67335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9"/>
      <c r="C55" s="135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77</v>
      </c>
      <c r="C57" s="116">
        <v>0.16</v>
      </c>
      <c r="D57" s="71">
        <v>29.03</v>
      </c>
      <c r="E57" s="116">
        <f aca="true" t="shared" si="9" ref="E57:F59">C57/454*1000</f>
        <v>0.3524229074889868</v>
      </c>
      <c r="F57" s="71">
        <f t="shared" si="9"/>
        <v>63.94273127753304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81</v>
      </c>
      <c r="C58" s="116">
        <v>0.15</v>
      </c>
      <c r="D58" s="71">
        <v>29.28</v>
      </c>
      <c r="E58" s="116">
        <f t="shared" si="9"/>
        <v>0.3303964757709251</v>
      </c>
      <c r="F58" s="71">
        <f t="shared" si="9"/>
        <v>64.49339207048459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16">
        <v>0.14</v>
      </c>
      <c r="D59" s="71">
        <v>29.44</v>
      </c>
      <c r="E59" s="116">
        <f t="shared" si="9"/>
        <v>0.30837004405286345</v>
      </c>
      <c r="F59" s="71">
        <f t="shared" si="9"/>
        <v>64.84581497797356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2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4">
        <v>0.13</v>
      </c>
      <c r="D62" s="75">
        <v>10.3</v>
      </c>
      <c r="E62" s="114">
        <f aca="true" t="shared" si="10" ref="E62:F64">C62*22.026</f>
        <v>2.8633800000000003</v>
      </c>
      <c r="F62" s="71">
        <f t="shared" si="10"/>
        <v>226.86780000000002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81</v>
      </c>
      <c r="C63" s="114">
        <v>0.135</v>
      </c>
      <c r="D63" s="75">
        <v>10.52</v>
      </c>
      <c r="E63" s="114">
        <f t="shared" si="10"/>
        <v>2.97351</v>
      </c>
      <c r="F63" s="71">
        <f t="shared" si="10"/>
        <v>231.71352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95</v>
      </c>
      <c r="C64" s="114">
        <v>0.15</v>
      </c>
      <c r="D64" s="75">
        <v>10.665</v>
      </c>
      <c r="E64" s="114">
        <f t="shared" si="10"/>
        <v>3.3039</v>
      </c>
      <c r="F64" s="71">
        <f t="shared" si="10"/>
        <v>234.90729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28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79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4">
        <v>0.007</v>
      </c>
      <c r="D67" s="75">
        <v>1.313</v>
      </c>
      <c r="E67" s="114">
        <f aca="true" t="shared" si="11" ref="E67:F69">C67/3.785</f>
        <v>0.0018494055482166445</v>
      </c>
      <c r="F67" s="71">
        <f t="shared" si="11"/>
        <v>0.346895640686922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77</v>
      </c>
      <c r="C68" s="114">
        <v>0.007</v>
      </c>
      <c r="D68" s="75">
        <v>1.321</v>
      </c>
      <c r="E68" s="114">
        <f t="shared" si="11"/>
        <v>0.0018494055482166445</v>
      </c>
      <c r="F68" s="71">
        <f t="shared" si="11"/>
        <v>0.34900924702774105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94</v>
      </c>
      <c r="C69" s="114">
        <v>0.007</v>
      </c>
      <c r="D69" s="75">
        <v>1.328</v>
      </c>
      <c r="E69" s="114">
        <f t="shared" si="11"/>
        <v>0.0018494055482166445</v>
      </c>
      <c r="F69" s="71">
        <f t="shared" si="11"/>
        <v>0.3508586525759577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29">
        <v>0.00025</v>
      </c>
      <c r="D72" s="126">
        <v>0.974</v>
      </c>
      <c r="E72" s="129">
        <f>C72/454*100</f>
        <v>5.506607929515418E-05</v>
      </c>
      <c r="F72" s="77">
        <f>D72/454*1000</f>
        <v>2.145374449339207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77</v>
      </c>
      <c r="C73" s="129">
        <v>0.002</v>
      </c>
      <c r="D73" s="126">
        <v>1.005</v>
      </c>
      <c r="E73" s="129">
        <f>C73/454*100</f>
        <v>0.00044052863436123345</v>
      </c>
      <c r="F73" s="77">
        <f>D73/454*1000</f>
        <v>2.213656387665198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94</v>
      </c>
      <c r="C74" s="129">
        <v>0.004</v>
      </c>
      <c r="D74" s="126">
        <v>1.02825</v>
      </c>
      <c r="E74" s="129">
        <f>C74/454*100</f>
        <v>0.0008810572687224669</v>
      </c>
      <c r="F74" s="77">
        <f>D74/454*1000</f>
        <v>2.264867841409692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29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77</v>
      </c>
      <c r="C77" s="118">
        <v>0.0021</v>
      </c>
      <c r="D77" s="127">
        <v>0.1274</v>
      </c>
      <c r="E77" s="118">
        <f aca="true" t="shared" si="12" ref="E77:F79">C77/454*1000000</f>
        <v>4.6255506607929515</v>
      </c>
      <c r="F77" s="71">
        <f t="shared" si="12"/>
        <v>280.61674008810576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18">
        <v>0.0022</v>
      </c>
      <c r="D78" s="127">
        <v>0.1275</v>
      </c>
      <c r="E78" s="118">
        <f t="shared" si="12"/>
        <v>4.845814977973569</v>
      </c>
      <c r="F78" s="71">
        <f t="shared" si="12"/>
        <v>280.83700440528634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18">
        <v>0.0021</v>
      </c>
      <c r="D79" s="127" t="s">
        <v>72</v>
      </c>
      <c r="E79" s="118">
        <f t="shared" si="12"/>
        <v>4.6255506607929515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40" t="s">
        <v>72</v>
      </c>
      <c r="E85" s="141">
        <v>1.1269</v>
      </c>
      <c r="F85" s="141">
        <v>0.009</v>
      </c>
      <c r="G85" s="141">
        <v>1.3069</v>
      </c>
      <c r="H85" s="141">
        <v>0.9998</v>
      </c>
      <c r="I85" s="141">
        <v>0.7505</v>
      </c>
      <c r="J85" s="141">
        <v>0.7147</v>
      </c>
      <c r="K85" s="141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41">
        <v>0.8874</v>
      </c>
      <c r="E86" s="141" t="s">
        <v>72</v>
      </c>
      <c r="F86" s="141">
        <v>0.008</v>
      </c>
      <c r="G86" s="141">
        <v>1.1597</v>
      </c>
      <c r="H86" s="141">
        <v>0.8872</v>
      </c>
      <c r="I86" s="141">
        <v>0.666</v>
      </c>
      <c r="J86" s="141">
        <v>0.6342</v>
      </c>
      <c r="K86" s="141">
        <v>0.1132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41">
        <v>111.17</v>
      </c>
      <c r="E87" s="141">
        <v>125.2775</v>
      </c>
      <c r="F87" s="141" t="s">
        <v>72</v>
      </c>
      <c r="G87" s="141">
        <v>145.2881</v>
      </c>
      <c r="H87" s="141">
        <v>111.1478</v>
      </c>
      <c r="I87" s="141">
        <v>83.4359</v>
      </c>
      <c r="J87" s="141">
        <v>79.4532</v>
      </c>
      <c r="K87" s="141">
        <v>14.1856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41">
        <v>0.7652</v>
      </c>
      <c r="E88" s="141">
        <v>0.8623</v>
      </c>
      <c r="F88" s="141">
        <v>0.0069</v>
      </c>
      <c r="G88" s="141" t="s">
        <v>72</v>
      </c>
      <c r="H88" s="141">
        <v>0.765</v>
      </c>
      <c r="I88" s="141">
        <v>0.5743</v>
      </c>
      <c r="J88" s="141">
        <v>0.5469</v>
      </c>
      <c r="K88" s="141">
        <v>0.0976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41">
        <v>1.0002</v>
      </c>
      <c r="E89" s="141">
        <v>1.1271</v>
      </c>
      <c r="F89" s="141">
        <v>0.009</v>
      </c>
      <c r="G89" s="141">
        <v>1.3072</v>
      </c>
      <c r="H89" s="141" t="s">
        <v>72</v>
      </c>
      <c r="I89" s="141">
        <v>0.7507</v>
      </c>
      <c r="J89" s="141">
        <v>0.7148</v>
      </c>
      <c r="K89" s="141">
        <v>0.1276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41">
        <v>1.3324</v>
      </c>
      <c r="E90" s="141">
        <v>1.5015</v>
      </c>
      <c r="F90" s="141">
        <v>0.012</v>
      </c>
      <c r="G90" s="141">
        <v>1.7413</v>
      </c>
      <c r="H90" s="141">
        <v>1.3321</v>
      </c>
      <c r="I90" s="141" t="s">
        <v>72</v>
      </c>
      <c r="J90" s="141">
        <v>0.9523</v>
      </c>
      <c r="K90" s="141">
        <v>0.17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41">
        <v>1.3992</v>
      </c>
      <c r="E91" s="141">
        <v>1.5767</v>
      </c>
      <c r="F91" s="141">
        <v>0.0126</v>
      </c>
      <c r="G91" s="141">
        <v>1.8286</v>
      </c>
      <c r="H91" s="141">
        <v>1.3989</v>
      </c>
      <c r="I91" s="141">
        <v>1.0501</v>
      </c>
      <c r="J91" s="141" t="s">
        <v>72</v>
      </c>
      <c r="K91" s="141">
        <v>0.1785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41">
        <v>7.8368</v>
      </c>
      <c r="E92" s="141">
        <v>8.8313</v>
      </c>
      <c r="F92" s="141">
        <v>0.0705</v>
      </c>
      <c r="G92" s="141">
        <v>10.2419</v>
      </c>
      <c r="H92" s="141">
        <v>7.8352</v>
      </c>
      <c r="I92" s="141">
        <v>5.8817</v>
      </c>
      <c r="J92" s="141">
        <v>5.601</v>
      </c>
      <c r="K92" s="141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0.8873901854645487</v>
      </c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2019-04-10T07:25:13Z</dcterms:modified>
  <cp:category/>
  <cp:version/>
  <cp:contentType/>
  <cp:contentStatus/>
</cp:coreProperties>
</file>