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<sst xmlns="http://schemas.openxmlformats.org/spreadsheetml/2006/main" count="143" uniqueCount="101">
  <si>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</si>
  <si>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</si>
  <si>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</si>
  <si>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</si>
  <si>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</si>
  <si>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</si>
  <si>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</si>
  <si>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</si>
  <si>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</si>
  <si>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</si>
  <si>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</si>
  <si>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</si>
  <si>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</si>
  <si>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</si>
  <si>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</si>
  <si>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</si>
  <si>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</si>
  <si>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</si>
  <si>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</si>
  <si>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</si>
  <si>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</si>
  <si>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</si>
  <si>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</si>
  <si>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</si>
  <si>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</si>
  <si>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</si>
  <si>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</si>
  <si>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</si>
  <si>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</si>
  <si>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</si>
  <si>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</si>
  <si>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</si>
  <si>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</si>
  <si>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</si>
  <si>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</si>
  <si>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</si>
  <si>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</si>
  <si>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</si>
  <si>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</si>
  <si>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</si>
  <si>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</si>
  <si>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</si>
  <si>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</si>
  <si>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</si>
  <si>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</si>
  <si>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</si>
  <si>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</si>
  <si>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</si>
  <si>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</si>
  <si>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</si>
  <si>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</si>
  <si>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</si>
  <si>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</si>
  <si>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</si>
  <si>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</si>
  <si>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</si>
  <si>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</si>
  <si>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</si>
  <si>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</si>
  <si>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</si>
  <si>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</si>
  <si>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</si>
  <si>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</si>
  <si>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</si>
  <si>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</si>
  <si>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</si>
  <si>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</si>
  <si>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</si>
  <si>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</si>
  <si>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</si>
  <si>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</si>
  <si>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</si>
  <si>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</si>
  <si>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</si>
  <si>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</si>
  <si>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</si>
  <si>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</si>
  <si>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</si>
  <si>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</si>
  <si>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</si>
  <si>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</si>
  <si>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</si>
  <si>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</si>
  <si>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CBOT - Березень'15</t>
  </si>
  <si>
    <t>CBOT - Березень '15</t>
  </si>
  <si>
    <t>CBOT - Травень'15</t>
  </si>
  <si>
    <t>Euronext - Серпень'15 (€/МT)</t>
  </si>
  <si>
    <t>Euronext - Червень'15 (€/МT)</t>
  </si>
  <si>
    <t>CBOT - Травень '15</t>
  </si>
  <si>
    <t>CBOT - Липень'15</t>
  </si>
  <si>
    <t>CBOT - Липень 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</si>
  <si>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</si>
  <si>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</si>
  <si>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</si>
  <si>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</si>
  <si>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09 Березня 2015 р.</t>
  </si>
  <si>
    <t>Euronext - Листопад15 (€/МT)</t>
  </si>
  <si>
    <t>CBOT - Червень '15</t>
  </si>
  <si>
    <t>CBOT - Червень'15</t>
  </si>
  <si>
    <t>NYBOT - Травень '15</t>
  </si>
  <si>
    <t>NYBOT -Липень'15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</si>
</sst>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7"/>
      <name val="Verdana"/>
      <family val="2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1A4632"/>
      <name val="Verdana"/>
      <family val="2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3" fontId="78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172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1">
      <selection activeCell="P70" sqref="P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36" t="s">
        <v>95</v>
      </c>
      <c r="D4" s="137"/>
      <c r="E4" s="137"/>
      <c r="F4" s="138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4" t="s">
        <v>5</v>
      </c>
      <c r="D6" s="135"/>
      <c r="E6" s="133" t="s">
        <v>6</v>
      </c>
      <c r="F6" s="133"/>
      <c r="G6" s="27"/>
      <c r="I6"/>
    </row>
    <row r="7" spans="2:8" s="6" customFormat="1" ht="15">
      <c r="B7" s="81" t="s">
        <v>83</v>
      </c>
      <c r="C7" s="139">
        <v>0.04</v>
      </c>
      <c r="D7" s="7">
        <v>3.832</v>
      </c>
      <c r="E7" s="139">
        <f aca="true" t="shared" si="0" ref="E7:F9">C7*39.3683</f>
        <v>1.574732</v>
      </c>
      <c r="F7" s="13">
        <f t="shared" si="0"/>
        <v>150.85932559999998</v>
      </c>
      <c r="G7" s="29"/>
      <c r="H7" s="29"/>
    </row>
    <row r="8" spans="2:8" s="6" customFormat="1" ht="15">
      <c r="B8" s="81" t="s">
        <v>85</v>
      </c>
      <c r="C8" s="139">
        <v>0.026</v>
      </c>
      <c r="D8" s="110">
        <v>3.886</v>
      </c>
      <c r="E8" s="139">
        <f t="shared" si="0"/>
        <v>1.0235758</v>
      </c>
      <c r="F8" s="13">
        <f t="shared" si="0"/>
        <v>152.9852138</v>
      </c>
      <c r="G8" s="27"/>
      <c r="H8" s="27"/>
    </row>
    <row r="9" spans="2:17" s="6" customFormat="1" ht="15">
      <c r="B9" s="81" t="s">
        <v>89</v>
      </c>
      <c r="C9" s="139">
        <v>0.022</v>
      </c>
      <c r="D9" s="7">
        <v>3.962</v>
      </c>
      <c r="E9" s="139">
        <f t="shared" si="0"/>
        <v>0.8661026</v>
      </c>
      <c r="F9" s="13">
        <f t="shared" si="0"/>
        <v>155.9772046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3" t="s">
        <v>7</v>
      </c>
      <c r="D11" s="133"/>
      <c r="E11" s="134" t="s">
        <v>6</v>
      </c>
      <c r="F11" s="135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87</v>
      </c>
      <c r="C12" s="140">
        <v>1.1</v>
      </c>
      <c r="D12" s="80">
        <v>160.75</v>
      </c>
      <c r="E12" s="140">
        <f>C12/D75</f>
        <v>1.1880332649314183</v>
      </c>
      <c r="F12" s="109">
        <f>D12/D75</f>
        <v>173.61486121611406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86</v>
      </c>
      <c r="C13" s="140">
        <v>1.07</v>
      </c>
      <c r="D13" s="80">
        <v>165.75</v>
      </c>
      <c r="E13" s="140">
        <f>C13/D75</f>
        <v>1.155632357706016</v>
      </c>
      <c r="F13" s="109">
        <f>D13/D75</f>
        <v>179.01501242034777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96</v>
      </c>
      <c r="C14" s="140">
        <v>1.33</v>
      </c>
      <c r="D14" s="80">
        <v>171</v>
      </c>
      <c r="E14" s="140">
        <f>C14/D75</f>
        <v>1.4364402203261692</v>
      </c>
      <c r="F14" s="109">
        <f>D14/D75</f>
        <v>184.68517118479318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34" t="s">
        <v>5</v>
      </c>
      <c r="D16" s="135"/>
      <c r="E16" s="133" t="s">
        <v>6</v>
      </c>
      <c r="F16" s="133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83</v>
      </c>
      <c r="C17" s="139">
        <v>0.084</v>
      </c>
      <c r="D17" s="7">
        <v>4.942</v>
      </c>
      <c r="E17" s="139">
        <f aca="true" t="shared" si="1" ref="E17:F19">C17*36.7437</f>
        <v>3.0864708</v>
      </c>
      <c r="F17" s="13">
        <f t="shared" si="1"/>
        <v>181.58736539999998</v>
      </c>
      <c r="G17" s="37"/>
      <c r="H17" s="37"/>
      <c r="I17" s="74"/>
      <c r="J17" s="75"/>
      <c r="K17" s="75"/>
      <c r="L17" s="75"/>
      <c r="M17" s="75"/>
      <c r="N17" s="75"/>
      <c r="O17" s="40"/>
      <c r="P17" s="75"/>
      <c r="Q17" s="75"/>
      <c r="R17" s="75"/>
    </row>
    <row r="18" spans="2:18" s="6" customFormat="1" ht="15.75">
      <c r="B18" s="81" t="s">
        <v>85</v>
      </c>
      <c r="C18" s="139">
        <v>0.074</v>
      </c>
      <c r="D18" s="7">
        <v>4.9</v>
      </c>
      <c r="E18" s="139">
        <f t="shared" si="1"/>
        <v>2.7190337999999996</v>
      </c>
      <c r="F18" s="13">
        <f t="shared" si="1"/>
        <v>180.04413</v>
      </c>
      <c r="G18" s="37"/>
      <c r="H18" s="37"/>
      <c r="I18" s="75"/>
      <c r="J18" s="75"/>
      <c r="K18" s="75"/>
      <c r="L18" s="75"/>
      <c r="M18" s="75"/>
      <c r="N18" s="75"/>
      <c r="O18" s="75"/>
      <c r="P18" s="40"/>
      <c r="Q18" s="75"/>
      <c r="R18" s="75"/>
    </row>
    <row r="19" spans="2:18" s="6" customFormat="1" ht="15.75">
      <c r="B19" s="81" t="s">
        <v>89</v>
      </c>
      <c r="C19" s="139">
        <v>0.076</v>
      </c>
      <c r="D19" s="7">
        <v>4.942</v>
      </c>
      <c r="E19" s="139">
        <f t="shared" si="1"/>
        <v>2.7925211999999995</v>
      </c>
      <c r="F19" s="13">
        <f t="shared" si="1"/>
        <v>181.58736539999998</v>
      </c>
      <c r="G19" s="37"/>
      <c r="H19" s="37"/>
      <c r="I19" s="75"/>
      <c r="J19" s="40"/>
      <c r="K19" s="75"/>
      <c r="L19" s="75"/>
      <c r="M19" s="75"/>
      <c r="N19" s="75"/>
      <c r="O19" s="75"/>
      <c r="P19" s="75"/>
      <c r="Q19" s="75"/>
      <c r="R19" s="75"/>
    </row>
    <row r="20" spans="2:18" s="6" customFormat="1" ht="15.75">
      <c r="B20" s="28"/>
      <c r="C20" s="84"/>
      <c r="D20" s="7"/>
      <c r="E20" s="101"/>
      <c r="F20" s="102"/>
      <c r="G20" s="37"/>
      <c r="H20" s="37"/>
      <c r="I20" s="75"/>
      <c r="J20" s="75"/>
      <c r="K20" s="40"/>
      <c r="L20" s="75"/>
      <c r="M20" s="75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3" t="s">
        <v>9</v>
      </c>
      <c r="D21" s="133"/>
      <c r="E21" s="134" t="s">
        <v>10</v>
      </c>
      <c r="F21" s="135"/>
      <c r="G21" s="37"/>
      <c r="H21" s="37"/>
      <c r="I21" s="75"/>
      <c r="J21" s="75"/>
      <c r="K21" s="75"/>
      <c r="L21" s="40"/>
      <c r="M21" s="75"/>
      <c r="N21" s="75"/>
      <c r="O21" s="75"/>
      <c r="P21" s="75"/>
      <c r="Q21" s="75"/>
      <c r="R21" s="75"/>
    </row>
    <row r="22" spans="2:21" s="6" customFormat="1" ht="18" customHeight="1">
      <c r="B22" s="76" t="s">
        <v>82</v>
      </c>
      <c r="C22" s="140">
        <v>1.8</v>
      </c>
      <c r="D22" s="109">
        <v>184.25</v>
      </c>
      <c r="E22" s="140">
        <f>C22/D75</f>
        <v>1.9440544335241388</v>
      </c>
      <c r="F22" s="109">
        <f>D22/D75</f>
        <v>198.99557187601255</v>
      </c>
      <c r="G22" s="38"/>
      <c r="H22" s="39"/>
      <c r="I22" s="75"/>
      <c r="J22" s="75"/>
      <c r="K22" s="75"/>
      <c r="L22" s="75"/>
      <c r="M22" s="40"/>
      <c r="N22" s="75"/>
      <c r="O22" s="75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93</v>
      </c>
      <c r="C23" s="140">
        <v>1.35</v>
      </c>
      <c r="D23" s="80">
        <v>187.25</v>
      </c>
      <c r="E23" s="140">
        <f>C23/D75</f>
        <v>1.4580408251431043</v>
      </c>
      <c r="F23" s="109">
        <f>D23/D75</f>
        <v>202.23566259855278</v>
      </c>
      <c r="G23" s="38"/>
      <c r="H23" s="39"/>
      <c r="I23" s="40"/>
      <c r="J23" s="75"/>
      <c r="K23" s="75"/>
      <c r="L23" s="75"/>
      <c r="M23" s="75"/>
      <c r="N23" s="40"/>
      <c r="O23" s="75"/>
      <c r="P23" s="75"/>
      <c r="Q23" s="75"/>
      <c r="R23" s="75"/>
      <c r="S23" s="53"/>
      <c r="T23" s="53"/>
      <c r="U23" s="53"/>
    </row>
    <row r="24" spans="2:21" s="6" customFormat="1" ht="18" customHeight="1">
      <c r="B24" s="113" t="s">
        <v>94</v>
      </c>
      <c r="C24" s="140">
        <v>0.82</v>
      </c>
      <c r="D24" s="80">
        <v>185.5</v>
      </c>
      <c r="E24" s="140">
        <f>C24/D75</f>
        <v>0.8856247974943299</v>
      </c>
      <c r="F24" s="109">
        <f>D24/D75</f>
        <v>200.34560967707097</v>
      </c>
      <c r="G24" s="38"/>
      <c r="H24" s="39"/>
      <c r="I24" s="75"/>
      <c r="J24" s="75"/>
      <c r="K24" s="75"/>
      <c r="L24" s="75"/>
      <c r="M24" s="75"/>
      <c r="N24" s="75"/>
      <c r="O24" s="40"/>
      <c r="P24" s="75"/>
      <c r="Q24" s="75"/>
      <c r="R24" s="75"/>
      <c r="S24" s="53"/>
      <c r="T24" s="53"/>
      <c r="U24" s="53"/>
    </row>
    <row r="25" spans="3:21" ht="15.7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40"/>
      <c r="Q25" s="75"/>
      <c r="R25" s="75"/>
      <c r="S25" s="54"/>
      <c r="T25" s="54"/>
      <c r="U25" s="54"/>
    </row>
    <row r="26" spans="2:21" ht="15.75">
      <c r="B26" s="30" t="s">
        <v>11</v>
      </c>
      <c r="C26" s="133" t="s">
        <v>12</v>
      </c>
      <c r="D26" s="133"/>
      <c r="E26" s="133" t="s">
        <v>10</v>
      </c>
      <c r="F26" s="133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93</v>
      </c>
      <c r="C27" s="140">
        <v>0.9</v>
      </c>
      <c r="D27" s="80">
        <v>365.75</v>
      </c>
      <c r="E27" s="140">
        <f>C27/D75</f>
        <v>0.9720272167620694</v>
      </c>
      <c r="F27" s="109">
        <f>D27/D75</f>
        <v>395.02106058969656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86</v>
      </c>
      <c r="C28" s="140">
        <v>0.85</v>
      </c>
      <c r="D28" s="80">
        <v>358.25</v>
      </c>
      <c r="E28" s="140">
        <f>C28/$D$75</f>
        <v>0.9180257047197322</v>
      </c>
      <c r="F28" s="109">
        <f>D28/$D$75</f>
        <v>386.920833783346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91</v>
      </c>
      <c r="C29" s="140">
        <v>0.98</v>
      </c>
      <c r="D29" s="105">
        <v>359.5</v>
      </c>
      <c r="E29" s="140">
        <f>C29/$D$75</f>
        <v>1.0584296360298089</v>
      </c>
      <c r="F29" s="109">
        <f>D29/$D$75</f>
        <v>388.2708715844044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3" t="s">
        <v>5</v>
      </c>
      <c r="D31" s="124"/>
      <c r="E31" s="123" t="s">
        <v>6</v>
      </c>
      <c r="F31" s="124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83</v>
      </c>
      <c r="C32" s="84">
        <v>0.11</v>
      </c>
      <c r="D32" s="115">
        <v>2.842</v>
      </c>
      <c r="E32" s="84">
        <f aca="true" t="shared" si="2" ref="E32:F34">C32*58.0164</f>
        <v>6.381804</v>
      </c>
      <c r="F32" s="109">
        <f t="shared" si="2"/>
        <v>164.88260879999999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85</v>
      </c>
      <c r="C33" s="139">
        <v>0.032</v>
      </c>
      <c r="D33" s="115">
        <v>2.862</v>
      </c>
      <c r="E33" s="139">
        <f t="shared" si="2"/>
        <v>1.8565247999999999</v>
      </c>
      <c r="F33" s="109">
        <f t="shared" si="2"/>
        <v>166.0429368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81" t="s">
        <v>89</v>
      </c>
      <c r="C34" s="139">
        <v>0.034</v>
      </c>
      <c r="D34" s="115">
        <v>2.874</v>
      </c>
      <c r="E34" s="139">
        <f t="shared" si="2"/>
        <v>1.9725576</v>
      </c>
      <c r="F34" s="109">
        <f t="shared" si="2"/>
        <v>166.7391336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3" t="s">
        <v>5</v>
      </c>
      <c r="D36" s="124"/>
      <c r="E36" s="123" t="s">
        <v>6</v>
      </c>
      <c r="F36" s="124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84</v>
      </c>
      <c r="C37" s="139">
        <v>0.09</v>
      </c>
      <c r="D37" s="115">
        <v>9.882</v>
      </c>
      <c r="E37" s="139">
        <f aca="true" t="shared" si="3" ref="E37:F39">C37*36.7437</f>
        <v>3.3069329999999995</v>
      </c>
      <c r="F37" s="109">
        <f t="shared" si="3"/>
        <v>363.10124339999993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88</v>
      </c>
      <c r="C38" s="139">
        <v>0.082</v>
      </c>
      <c r="D38" s="115">
        <v>9.932</v>
      </c>
      <c r="E38" s="139">
        <f t="shared" si="3"/>
        <v>3.0129834</v>
      </c>
      <c r="F38" s="109">
        <f t="shared" si="3"/>
        <v>364.93842839999996</v>
      </c>
      <c r="G38" s="29"/>
      <c r="H38" s="27"/>
      <c r="K38" s="26"/>
      <c r="L38" s="26"/>
      <c r="M38" s="26"/>
    </row>
    <row r="39" spans="2:13" s="6" customFormat="1" ht="15">
      <c r="B39" s="28" t="s">
        <v>90</v>
      </c>
      <c r="C39" s="139">
        <v>0.08</v>
      </c>
      <c r="D39" s="115">
        <v>9.984</v>
      </c>
      <c r="E39" s="139">
        <f t="shared" si="3"/>
        <v>2.9394959999999997</v>
      </c>
      <c r="F39" s="109">
        <f t="shared" si="3"/>
        <v>366.8491008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3" t="s">
        <v>16</v>
      </c>
      <c r="D41" s="124"/>
      <c r="E41" s="123" t="s">
        <v>6</v>
      </c>
      <c r="F41" s="124"/>
      <c r="G41" s="33"/>
      <c r="H41" s="33"/>
      <c r="I41" s="25"/>
      <c r="J41" s="6"/>
    </row>
    <row r="42" spans="2:13" s="25" customFormat="1" ht="15.75" thickBot="1">
      <c r="B42" s="81" t="s">
        <v>84</v>
      </c>
      <c r="C42" s="120">
        <v>6.9</v>
      </c>
      <c r="D42" s="116">
        <v>343.9</v>
      </c>
      <c r="E42" s="120">
        <f aca="true" t="shared" si="4" ref="E42:F44">C42*1.1023</f>
        <v>7.60587</v>
      </c>
      <c r="F42" s="116">
        <f t="shared" si="4"/>
        <v>379.08097</v>
      </c>
      <c r="G42" s="29"/>
      <c r="H42" s="27"/>
      <c r="K42" s="6"/>
      <c r="L42" s="6"/>
      <c r="M42" s="6"/>
    </row>
    <row r="43" spans="2:19" s="25" customFormat="1" ht="15.75" thickBot="1">
      <c r="B43" s="81" t="s">
        <v>88</v>
      </c>
      <c r="C43" s="141">
        <v>6.4</v>
      </c>
      <c r="D43" s="116">
        <v>334.1</v>
      </c>
      <c r="E43" s="141">
        <f t="shared" si="4"/>
        <v>7.0547200000000005</v>
      </c>
      <c r="F43" s="116">
        <f t="shared" si="4"/>
        <v>368.27843000000007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90</v>
      </c>
      <c r="C44" s="141">
        <v>5.7</v>
      </c>
      <c r="D44" s="116">
        <v>330.7</v>
      </c>
      <c r="E44" s="141">
        <f t="shared" si="4"/>
        <v>6.283110000000001</v>
      </c>
      <c r="F44" s="116">
        <f t="shared" si="4"/>
        <v>364.53061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3" t="s">
        <v>18</v>
      </c>
      <c r="D46" s="124"/>
      <c r="E46" s="123" t="s">
        <v>19</v>
      </c>
      <c r="F46" s="124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84</v>
      </c>
      <c r="C47" s="73">
        <v>0.26</v>
      </c>
      <c r="D47" s="109">
        <v>30.88</v>
      </c>
      <c r="E47" s="73">
        <f aca="true" t="shared" si="5" ref="E47:F49">C47/454*1000</f>
        <v>0.5726872246696035</v>
      </c>
      <c r="F47" s="109">
        <f t="shared" si="5"/>
        <v>68.01762114537445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88</v>
      </c>
      <c r="C48" s="73">
        <v>0.28</v>
      </c>
      <c r="D48" s="109">
        <v>31</v>
      </c>
      <c r="E48" s="73">
        <f t="shared" si="5"/>
        <v>0.6167400881057269</v>
      </c>
      <c r="F48" s="109">
        <f t="shared" si="5"/>
        <v>68.28193832599119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90</v>
      </c>
      <c r="C49" s="73">
        <v>0.28</v>
      </c>
      <c r="D49" s="109">
        <v>31.18</v>
      </c>
      <c r="E49" s="73">
        <f t="shared" si="5"/>
        <v>0.6167400881057269</v>
      </c>
      <c r="F49" s="109">
        <f t="shared" si="5"/>
        <v>68.6784140969163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3" t="s">
        <v>21</v>
      </c>
      <c r="D51" s="124"/>
      <c r="E51" s="123" t="s">
        <v>6</v>
      </c>
      <c r="F51" s="124"/>
      <c r="G51" s="27"/>
      <c r="H51" s="27"/>
      <c r="I51" s="6"/>
      <c r="J51" s="40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84</v>
      </c>
      <c r="C52" s="141">
        <v>0.07</v>
      </c>
      <c r="D52" s="115">
        <v>10.305</v>
      </c>
      <c r="E52" s="141">
        <f aca="true" t="shared" si="6" ref="E52:F54">C52*22.0462</f>
        <v>1.543234</v>
      </c>
      <c r="F52" s="109">
        <f t="shared" si="6"/>
        <v>227.18609099999998</v>
      </c>
      <c r="G52" s="29"/>
      <c r="H52" s="27"/>
      <c r="I52" s="93"/>
      <c r="J52" s="93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88</v>
      </c>
      <c r="C53" s="141">
        <v>0.06</v>
      </c>
      <c r="D53" s="115">
        <v>10.535</v>
      </c>
      <c r="E53" s="141">
        <f t="shared" si="6"/>
        <v>1.3227719999999998</v>
      </c>
      <c r="F53" s="109">
        <f t="shared" si="6"/>
        <v>232.25671699999998</v>
      </c>
      <c r="G53" s="27"/>
      <c r="H53" s="27"/>
      <c r="I53" s="94"/>
      <c r="J53" s="75"/>
      <c r="K53" s="93"/>
      <c r="L53" s="75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90</v>
      </c>
      <c r="C54" s="141">
        <v>0.05</v>
      </c>
      <c r="D54" s="115">
        <v>10.785</v>
      </c>
      <c r="E54" s="141">
        <f t="shared" si="6"/>
        <v>1.10231</v>
      </c>
      <c r="F54" s="109">
        <f t="shared" si="6"/>
        <v>237.76826699999998</v>
      </c>
      <c r="G54" s="27"/>
      <c r="H54" s="27"/>
      <c r="I54" s="94"/>
      <c r="J54" s="75"/>
      <c r="K54" s="75"/>
      <c r="L54" s="93"/>
      <c r="M54" s="75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93"/>
      <c r="N55" s="75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3" t="s">
        <v>23</v>
      </c>
      <c r="D56" s="124"/>
      <c r="E56" s="123" t="s">
        <v>24</v>
      </c>
      <c r="F56" s="124"/>
      <c r="H56" s="27"/>
      <c r="I56" s="93"/>
      <c r="J56" s="75"/>
      <c r="K56" s="75"/>
      <c r="L56" s="75"/>
      <c r="M56" s="75"/>
      <c r="N56" s="93"/>
      <c r="O56" s="75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92</v>
      </c>
      <c r="C57" s="141">
        <v>0.012</v>
      </c>
      <c r="D57" s="115">
        <v>1.472</v>
      </c>
      <c r="E57" s="141">
        <f aca="true" t="shared" si="7" ref="E57:F59">C57/3.785</f>
        <v>0.003170409511228534</v>
      </c>
      <c r="F57" s="109">
        <f t="shared" si="7"/>
        <v>0.3889035667107001</v>
      </c>
      <c r="G57" s="29"/>
      <c r="H57" s="27"/>
      <c r="I57" s="93"/>
      <c r="J57" s="75"/>
      <c r="K57" s="75"/>
      <c r="L57" s="75"/>
      <c r="M57" s="75"/>
      <c r="N57" s="75"/>
      <c r="O57" s="93"/>
      <c r="P57" s="75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88</v>
      </c>
      <c r="C58" s="141">
        <v>0.008</v>
      </c>
      <c r="D58" s="115">
        <v>1.479</v>
      </c>
      <c r="E58" s="141">
        <f t="shared" si="7"/>
        <v>0.0021136063408190224</v>
      </c>
      <c r="F58" s="109">
        <f t="shared" si="7"/>
        <v>0.3907529722589168</v>
      </c>
      <c r="G58" s="27"/>
      <c r="H58" s="27"/>
      <c r="I58" s="94"/>
      <c r="J58" s="75"/>
      <c r="K58" s="75"/>
      <c r="L58" s="75"/>
      <c r="M58" s="75"/>
      <c r="N58" s="75"/>
      <c r="O58" s="75"/>
      <c r="P58" s="93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97</v>
      </c>
      <c r="C59" s="141">
        <v>0.006</v>
      </c>
      <c r="D59" s="115">
        <v>1.478</v>
      </c>
      <c r="E59" s="141">
        <f t="shared" si="7"/>
        <v>0.001585204755614267</v>
      </c>
      <c r="F59" s="109">
        <f t="shared" si="7"/>
        <v>0.3904887714663144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93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40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3" t="s">
        <v>26</v>
      </c>
      <c r="D61" s="124"/>
      <c r="E61" s="123" t="s">
        <v>27</v>
      </c>
      <c r="F61" s="124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81" t="s">
        <v>84</v>
      </c>
      <c r="C62" s="142">
        <v>0</v>
      </c>
      <c r="D62" s="117">
        <v>1.09</v>
      </c>
      <c r="E62" s="142">
        <f>C62/454*100</f>
        <v>0</v>
      </c>
      <c r="F62" s="118">
        <f>D62/454*1000</f>
        <v>2.4008810572687227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92</v>
      </c>
      <c r="C63" s="119">
        <v>0.4</v>
      </c>
      <c r="D63" s="117">
        <v>1.0925</v>
      </c>
      <c r="E63" s="119">
        <f>C63/454*100</f>
        <v>0.0881057268722467</v>
      </c>
      <c r="F63" s="118">
        <f>D63/454*1000</f>
        <v>2.406387665198238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98</v>
      </c>
      <c r="C64" s="119">
        <v>0.3</v>
      </c>
      <c r="D64" s="117">
        <v>1.137</v>
      </c>
      <c r="E64" s="119">
        <f>C64/454*100</f>
        <v>0.06607929515418502</v>
      </c>
      <c r="F64" s="118">
        <f>D64/454*1000</f>
        <v>2.504405286343612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25" t="s">
        <v>26</v>
      </c>
      <c r="D66" s="125"/>
      <c r="E66" s="123" t="s">
        <v>29</v>
      </c>
      <c r="F66" s="124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113" t="s">
        <v>99</v>
      </c>
      <c r="C67" s="84">
        <v>0.0017</v>
      </c>
      <c r="D67" s="114">
        <v>0.1327</v>
      </c>
      <c r="E67" s="84">
        <f>C67/454*1000000</f>
        <v>3.7444933920704844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113" t="s">
        <v>100</v>
      </c>
      <c r="C68" s="84">
        <v>0.0016</v>
      </c>
      <c r="D68" s="114">
        <v>0.1347</v>
      </c>
      <c r="E68" s="84">
        <f>C68/454*1000000</f>
        <v>3.524229074889868</v>
      </c>
      <c r="F68" s="109">
        <f>D68/454*1000000</f>
        <v>296.69603524229075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1.08</v>
      </c>
      <c r="F74" s="96">
        <v>0.0082</v>
      </c>
      <c r="G74" s="96">
        <v>1.5084</v>
      </c>
      <c r="H74" s="96">
        <v>1.01</v>
      </c>
      <c r="I74" s="96">
        <v>0.791</v>
      </c>
      <c r="J74" s="96">
        <v>0.7645</v>
      </c>
      <c r="K74" s="96">
        <v>0.1289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0.9259</v>
      </c>
      <c r="E75" s="97" t="s">
        <v>81</v>
      </c>
      <c r="F75" s="97">
        <v>0.0076</v>
      </c>
      <c r="G75" s="97">
        <v>1.3968</v>
      </c>
      <c r="H75" s="97">
        <v>0.9351</v>
      </c>
      <c r="I75" s="97">
        <v>0.7324</v>
      </c>
      <c r="J75" s="97">
        <v>0.7079</v>
      </c>
      <c r="K75" s="97">
        <v>0.1193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121.78</v>
      </c>
      <c r="E76" s="96">
        <v>131.52</v>
      </c>
      <c r="F76" s="96" t="s">
        <v>81</v>
      </c>
      <c r="G76" s="96">
        <v>183.693</v>
      </c>
      <c r="H76" s="96">
        <v>122.991</v>
      </c>
      <c r="I76" s="96">
        <v>96.333</v>
      </c>
      <c r="J76" s="96">
        <v>93.108</v>
      </c>
      <c r="K76" s="96">
        <v>15.696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0.6629</v>
      </c>
      <c r="E77" s="97">
        <v>0.716</v>
      </c>
      <c r="F77" s="97">
        <v>0.0054</v>
      </c>
      <c r="G77" s="97" t="s">
        <v>81</v>
      </c>
      <c r="H77" s="97">
        <v>0.6695</v>
      </c>
      <c r="I77" s="97">
        <v>0.5244</v>
      </c>
      <c r="J77" s="97">
        <v>0.5068</v>
      </c>
      <c r="K77" s="97">
        <v>0.0854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0.99</v>
      </c>
      <c r="E78" s="96">
        <v>1.0694</v>
      </c>
      <c r="F78" s="96">
        <v>0.0081</v>
      </c>
      <c r="G78" s="96">
        <v>1.4933</v>
      </c>
      <c r="H78" s="96" t="s">
        <v>81</v>
      </c>
      <c r="I78" s="96">
        <v>0.7831</v>
      </c>
      <c r="J78" s="96">
        <v>0.7568</v>
      </c>
      <c r="K78" s="96">
        <v>0.1276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1.2643</v>
      </c>
      <c r="E79" s="97">
        <v>1.3655</v>
      </c>
      <c r="F79" s="97">
        <v>0.0104</v>
      </c>
      <c r="G79" s="97">
        <v>1.9071</v>
      </c>
      <c r="H79" s="97">
        <v>1.277</v>
      </c>
      <c r="I79" s="97" t="s">
        <v>81</v>
      </c>
      <c r="J79" s="97">
        <v>0.9666</v>
      </c>
      <c r="K79" s="97">
        <v>0.163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1.3079</v>
      </c>
      <c r="E80" s="96">
        <v>1.4125</v>
      </c>
      <c r="F80" s="96">
        <v>0.0107</v>
      </c>
      <c r="G80" s="96">
        <v>1.973</v>
      </c>
      <c r="H80" s="96">
        <v>1.321</v>
      </c>
      <c r="I80" s="96">
        <v>1.0346</v>
      </c>
      <c r="J80" s="96" t="s">
        <v>81</v>
      </c>
      <c r="K80" s="96">
        <v>0.1686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7.7587</v>
      </c>
      <c r="E81" s="97">
        <v>8.3789</v>
      </c>
      <c r="F81" s="97">
        <v>0.0637</v>
      </c>
      <c r="G81" s="97">
        <v>11.7033</v>
      </c>
      <c r="H81" s="97">
        <v>7.8356</v>
      </c>
      <c r="I81" s="97">
        <v>6.1366</v>
      </c>
      <c r="J81" s="97">
        <v>5.932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1" t="s">
        <v>63</v>
      </c>
      <c r="C101" s="127"/>
      <c r="D101" s="127"/>
      <c r="E101" s="127"/>
      <c r="F101" s="127"/>
    </row>
    <row r="102" spans="2:6" ht="15">
      <c r="B102" s="132" t="s">
        <v>64</v>
      </c>
      <c r="C102" s="127"/>
      <c r="D102" s="127"/>
      <c r="E102" s="127"/>
      <c r="F102" s="127"/>
    </row>
    <row r="103" spans="2:6" ht="78" customHeight="1">
      <c r="B103" s="132" t="s">
        <v>65</v>
      </c>
      <c r="C103" s="127"/>
      <c r="D103" s="127"/>
      <c r="E103" s="127"/>
      <c r="F103" s="127"/>
    </row>
    <row r="104" spans="2:6" ht="15">
      <c r="B104" s="132" t="s">
        <v>66</v>
      </c>
      <c r="C104" s="127"/>
      <c r="D104" s="127"/>
      <c r="E104" s="127"/>
      <c r="F104" s="127"/>
    </row>
    <row r="105" spans="2:6" ht="15">
      <c r="B105" s="132" t="s">
        <v>67</v>
      </c>
      <c r="C105" s="127"/>
      <c r="D105" s="127"/>
      <c r="E105" s="127"/>
      <c r="F105" s="127"/>
    </row>
    <row r="106" spans="2:6" ht="15">
      <c r="B106" s="132" t="s">
        <v>68</v>
      </c>
      <c r="C106" s="127"/>
      <c r="D106" s="127"/>
      <c r="E106" s="127"/>
      <c r="F106" s="127"/>
    </row>
    <row r="107" spans="2:6" ht="15">
      <c r="B107" s="132" t="s">
        <v>69</v>
      </c>
      <c r="C107" s="127"/>
      <c r="D107" s="127"/>
      <c r="E107" s="127"/>
      <c r="F107" s="127"/>
    </row>
    <row r="108" spans="2:6" ht="15">
      <c r="B108" s="126" t="s">
        <v>70</v>
      </c>
      <c r="C108" s="127"/>
      <c r="D108" s="127"/>
      <c r="E108" s="127"/>
      <c r="F108" s="127"/>
    </row>
    <row r="110" spans="2:6" ht="15.75">
      <c r="B110" s="52" t="s">
        <v>71</v>
      </c>
      <c r="C110" s="128"/>
      <c r="D110" s="129"/>
      <c r="E110" s="129"/>
      <c r="F110" s="130"/>
    </row>
    <row r="111" spans="2:6" ht="30.75" customHeight="1">
      <c r="B111" s="52" t="s">
        <v>72</v>
      </c>
      <c r="C111" s="121" t="s">
        <v>73</v>
      </c>
      <c r="D111" s="121"/>
      <c r="E111" s="121" t="s">
        <v>74</v>
      </c>
      <c r="F111" s="121"/>
    </row>
    <row r="112" spans="2:6" ht="30.75" customHeight="1">
      <c r="B112" s="52" t="s">
        <v>75</v>
      </c>
      <c r="C112" s="121" t="s">
        <v>76</v>
      </c>
      <c r="D112" s="121"/>
      <c r="E112" s="121" t="s">
        <v>77</v>
      </c>
      <c r="F112" s="121"/>
    </row>
    <row r="113" spans="2:6" ht="15" customHeight="1">
      <c r="B113" s="122" t="s">
        <v>78</v>
      </c>
      <c r="C113" s="121" t="s">
        <v>79</v>
      </c>
      <c r="D113" s="121"/>
      <c r="E113" s="121" t="s">
        <v>80</v>
      </c>
      <c r="F113" s="121"/>
    </row>
    <row r="114" spans="2:6" ht="15">
      <c r="B114" s="122"/>
      <c r="C114" s="121"/>
      <c r="D114" s="121"/>
      <c r="E114" s="121"/>
      <c r="F114" s="121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2015-03-10T07:31:43Z</dcterms:modified>
  <cp:category/>
  <cp:version/>
  <cp:contentType/>
  <cp:contentStatus/>
</cp:coreProperties>
</file>