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<sst xmlns="http://schemas.openxmlformats.org/spreadsheetml/2006/main" count="164" uniqueCount="108">
  <si>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</si>
  <si>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</si>
  <si>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</si>
  <si>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</si>
  <si>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</si>
  <si>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</si>
  <si>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</si>
  <si>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</si>
  <si>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</si>
  <si>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</si>
  <si>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</si>
  <si>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</si>
  <si>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</si>
  <si>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</si>
  <si>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</si>
  <si>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</si>
  <si>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</si>
  <si>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</si>
  <si>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</si>
  <si>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</si>
  <si>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</si>
  <si>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</si>
  <si>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</si>
  <si>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</si>
  <si>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</si>
  <si>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</si>
  <si>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</si>
  <si>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</si>
  <si>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</si>
  <si>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</si>
  <si>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</si>
  <si>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</si>
  <si>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</si>
  <si>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</si>
  <si>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</si>
  <si>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</si>
  <si>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</si>
  <si>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</si>
  <si>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</si>
  <si>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</si>
  <si>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</si>
  <si>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</si>
  <si>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</si>
  <si>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</si>
  <si>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</si>
  <si>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</si>
  <si>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</si>
  <si>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</si>
  <si>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</si>
  <si>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</si>
  <si>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</si>
  <si>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</si>
  <si>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</si>
  <si>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</si>
  <si>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</si>
  <si>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</si>
  <si>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</si>
  <si>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</si>
  <si>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</si>
  <si>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</si>
  <si>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</si>
  <si>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</si>
  <si>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</si>
  <si>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</si>
  <si>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</si>
  <si>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</si>
  <si>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</si>
  <si>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</si>
  <si>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</si>
  <si>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</si>
  <si>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</si>
  <si>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</si>
  <si>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</si>
  <si>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</si>
  <si>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</si>
  <si>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</si>
  <si>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</si>
  <si>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</si>
  <si>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</si>
  <si>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</si>
  <si>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</si>
  <si>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</si>
  <si>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</si>
  <si>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</si>
  <si>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</si>
  <si>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</si>
  <si>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</si>
  <si>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</si>
  <si>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</si>
  <si>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</si>
  <si>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</si>
  <si>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</si>
  <si>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</si>
  <si>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</si>
  <si>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</si>
  <si>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</si>
  <si>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</si>
  <si>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</si>
  <si>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</si>
  <si>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</si>
  <si>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</si>
  <si>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</si>
  <si>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</si>
  <si>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</si>
  <si>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</si>
  <si>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</si>
  <si>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</si>
  <si>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08 грудня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</si>
</sst>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107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88</v>
      </c>
      <c r="C7" s="138">
        <v>0.04</v>
      </c>
      <c r="D7" s="14">
        <v>3.48</v>
      </c>
      <c r="E7" s="138">
        <f aca="true" t="shared" si="0" ref="E7:F9">C7*39.3683</f>
        <v>1.574732</v>
      </c>
      <c r="F7" s="13">
        <f t="shared" si="0"/>
        <v>137.00168399999998</v>
      </c>
    </row>
    <row r="8" spans="2:6" s="6" customFormat="1" ht="15">
      <c r="B8" s="25" t="s">
        <v>92</v>
      </c>
      <c r="C8" s="138">
        <v>0.044</v>
      </c>
      <c r="D8" s="14">
        <v>3.536</v>
      </c>
      <c r="E8" s="138">
        <f t="shared" si="0"/>
        <v>1.7322052</v>
      </c>
      <c r="F8" s="13">
        <f t="shared" si="0"/>
        <v>139.2063088</v>
      </c>
    </row>
    <row r="9" spans="2:17" s="6" customFormat="1" ht="15">
      <c r="B9" s="25" t="s">
        <v>98</v>
      </c>
      <c r="C9" s="138">
        <v>0.044</v>
      </c>
      <c r="D9" s="14">
        <v>3.612</v>
      </c>
      <c r="E9" s="138">
        <f t="shared" si="0"/>
        <v>1.7322052</v>
      </c>
      <c r="F9" s="13">
        <f t="shared" si="0"/>
        <v>142.19829959999998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0.5</v>
      </c>
      <c r="D12" s="13">
        <v>164</v>
      </c>
      <c r="E12" s="142">
        <f>C12/$D$86</f>
        <v>0.5303351718285957</v>
      </c>
      <c r="F12" s="78">
        <f>D12/D86</f>
        <v>173.94993635977937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94</v>
      </c>
      <c r="C13" s="142">
        <v>1</v>
      </c>
      <c r="D13" s="13">
        <v>165</v>
      </c>
      <c r="E13" s="142">
        <f>C13/$D$86</f>
        <v>1.0606703436571914</v>
      </c>
      <c r="F13" s="78">
        <f>D13/D86</f>
        <v>175.01060670343657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105</v>
      </c>
      <c r="C14" s="142">
        <v>0.5</v>
      </c>
      <c r="D14" s="13">
        <v>167.75</v>
      </c>
      <c r="E14" s="142">
        <f>C14/$D$86</f>
        <v>0.5303351718285957</v>
      </c>
      <c r="F14" s="78">
        <f>D14/D86</f>
        <v>177.92745014849385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83</v>
      </c>
      <c r="D16" s="149"/>
      <c r="E16" s="152" t="s">
        <v>6</v>
      </c>
      <c r="F16" s="15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90</v>
      </c>
      <c r="C17" s="147">
        <v>0</v>
      </c>
      <c r="D17" s="101" t="s">
        <v>81</v>
      </c>
      <c r="E17" s="147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39">
        <v>80</v>
      </c>
      <c r="D18" s="101">
        <v>21980</v>
      </c>
      <c r="E18" s="139">
        <f t="shared" si="1"/>
        <v>0.6990562740300594</v>
      </c>
      <c r="F18" s="78">
        <f t="shared" si="1"/>
        <v>192.06571128975884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39">
        <v>220</v>
      </c>
      <c r="D19" s="101">
        <v>20220</v>
      </c>
      <c r="E19" s="139">
        <f t="shared" si="1"/>
        <v>1.9224047535826634</v>
      </c>
      <c r="F19" s="78">
        <f t="shared" si="1"/>
        <v>176.68647326109752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0.044</v>
      </c>
      <c r="D22" s="14">
        <v>3.896</v>
      </c>
      <c r="E22" s="143">
        <f aca="true" t="shared" si="2" ref="E22:F24">C22*36.7437</f>
        <v>1.6167227999999998</v>
      </c>
      <c r="F22" s="13">
        <f t="shared" si="2"/>
        <v>143.1534552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0.072</v>
      </c>
      <c r="D23" s="14">
        <v>4.09</v>
      </c>
      <c r="E23" s="143">
        <f t="shared" si="2"/>
        <v>2.6455463999999997</v>
      </c>
      <c r="F23" s="13">
        <f t="shared" si="2"/>
        <v>150.28173299999997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43">
        <v>0.062</v>
      </c>
      <c r="D24" s="105">
        <v>4.17</v>
      </c>
      <c r="E24" s="143">
        <f t="shared" si="2"/>
        <v>2.2781094</v>
      </c>
      <c r="F24" s="13">
        <f t="shared" si="2"/>
        <v>153.221229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97</v>
      </c>
      <c r="C27" s="142">
        <v>0.5</v>
      </c>
      <c r="D27" s="78">
        <v>162.5</v>
      </c>
      <c r="E27" s="142">
        <f>C27/$D$86</f>
        <v>0.5303351718285957</v>
      </c>
      <c r="F27" s="78">
        <f>D27/D86</f>
        <v>172.3589308442936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1.25</v>
      </c>
      <c r="D28" s="13">
        <v>164.75</v>
      </c>
      <c r="E28" s="142">
        <f>C28/$D$86</f>
        <v>1.3258379295714893</v>
      </c>
      <c r="F28" s="78">
        <f>D28/D86</f>
        <v>174.74543911752227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95</v>
      </c>
      <c r="C29" s="142">
        <v>1.25</v>
      </c>
      <c r="D29" s="13">
        <v>167.5</v>
      </c>
      <c r="E29" s="142">
        <f>C29/$D$86</f>
        <v>1.3258379295714893</v>
      </c>
      <c r="F29" s="78">
        <f>D29/D86</f>
        <v>177.66228256257955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2.75</v>
      </c>
      <c r="D32" s="13">
        <v>409.25</v>
      </c>
      <c r="E32" s="139">
        <f>C32/$D$86</f>
        <v>2.9168434450572764</v>
      </c>
      <c r="F32" s="78">
        <f>D32/D86</f>
        <v>434.0793381417056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39">
        <v>2.25</v>
      </c>
      <c r="D33" s="13">
        <v>408.25</v>
      </c>
      <c r="E33" s="139">
        <f>C33/$D$86</f>
        <v>2.3865082732286806</v>
      </c>
      <c r="F33" s="78">
        <f>D33/$D$86</f>
        <v>433.0186677980484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2.5</v>
      </c>
      <c r="D34" s="72">
        <v>386.5</v>
      </c>
      <c r="E34" s="139">
        <f>C34/$D$86</f>
        <v>2.6516758591429785</v>
      </c>
      <c r="F34" s="78">
        <f>D34/$D$86</f>
        <v>409.94908782350444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0.004</v>
      </c>
      <c r="D37" s="82">
        <v>2.134</v>
      </c>
      <c r="E37" s="143">
        <f aca="true" t="shared" si="3" ref="E37:F39">C37*58.0164</f>
        <v>0.23206559999999998</v>
      </c>
      <c r="F37" s="78">
        <f t="shared" si="3"/>
        <v>123.80699759999999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0.002</v>
      </c>
      <c r="D38" s="82">
        <v>2.212</v>
      </c>
      <c r="E38" s="143">
        <f t="shared" si="3"/>
        <v>0.11603279999999999</v>
      </c>
      <c r="F38" s="78">
        <f t="shared" si="3"/>
        <v>128.33227680000002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43">
        <v>0.002</v>
      </c>
      <c r="D39" s="82">
        <v>2.266</v>
      </c>
      <c r="E39" s="143">
        <f t="shared" si="3"/>
        <v>0.11603279999999999</v>
      </c>
      <c r="F39" s="78">
        <f t="shared" si="3"/>
        <v>131.4651624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38">
        <v>0.22</v>
      </c>
      <c r="D42" s="82">
        <v>10.25</v>
      </c>
      <c r="E42" s="138">
        <f aca="true" t="shared" si="4" ref="E42:F44">C42*36.7437</f>
        <v>8.083613999999999</v>
      </c>
      <c r="F42" s="78">
        <f t="shared" si="4"/>
        <v>376.62292499999995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38">
        <v>0.216</v>
      </c>
      <c r="D43" s="82">
        <v>10.36</v>
      </c>
      <c r="E43" s="138">
        <f t="shared" si="4"/>
        <v>7.936639199999999</v>
      </c>
      <c r="F43" s="78">
        <f t="shared" si="4"/>
        <v>380.66473199999996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38">
        <v>0.214</v>
      </c>
      <c r="D44" s="82">
        <v>10.434</v>
      </c>
      <c r="E44" s="138">
        <f t="shared" si="4"/>
        <v>7.863151799999999</v>
      </c>
      <c r="F44" s="78">
        <f t="shared" si="4"/>
        <v>383.38376579999994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82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48">
        <v>0</v>
      </c>
      <c r="D47" s="102" t="s">
        <v>81</v>
      </c>
      <c r="E47" s="146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8">
        <v>0</v>
      </c>
      <c r="D48" s="102">
        <v>50000</v>
      </c>
      <c r="E48" s="146">
        <f t="shared" si="5"/>
        <v>0</v>
      </c>
      <c r="F48" s="78">
        <f t="shared" si="5"/>
        <v>436.91017126878717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0</v>
      </c>
      <c r="D49" s="102">
        <v>48300</v>
      </c>
      <c r="E49" s="146">
        <f t="shared" si="5"/>
        <v>0</v>
      </c>
      <c r="F49" s="78">
        <f t="shared" si="5"/>
        <v>422.0552254456484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88</v>
      </c>
      <c r="C52" s="138">
        <v>6.8</v>
      </c>
      <c r="D52" s="83">
        <v>311.7</v>
      </c>
      <c r="E52" s="138">
        <f aca="true" t="shared" si="6" ref="E52:F54">C52*1.1023</f>
        <v>7.49564</v>
      </c>
      <c r="F52" s="83">
        <f t="shared" si="6"/>
        <v>343.58691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6.8</v>
      </c>
      <c r="D53" s="83">
        <v>313.2</v>
      </c>
      <c r="E53" s="138">
        <f t="shared" si="6"/>
        <v>7.49564</v>
      </c>
      <c r="F53" s="83">
        <f t="shared" si="6"/>
        <v>345.24036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92</v>
      </c>
      <c r="C54" s="138">
        <v>6.7</v>
      </c>
      <c r="D54" s="123">
        <v>316.7</v>
      </c>
      <c r="E54" s="138">
        <f t="shared" si="6"/>
        <v>7.38541</v>
      </c>
      <c r="F54" s="83">
        <f t="shared" si="6"/>
        <v>349.09841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0.67</v>
      </c>
      <c r="D57" s="78">
        <v>37.07</v>
      </c>
      <c r="E57" s="139">
        <f aca="true" t="shared" si="7" ref="E57:F59">C57/454*1000</f>
        <v>1.4757709251101323</v>
      </c>
      <c r="F57" s="78">
        <f t="shared" si="7"/>
        <v>81.65198237885463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0.67</v>
      </c>
      <c r="D58" s="78">
        <v>37.39</v>
      </c>
      <c r="E58" s="139">
        <f t="shared" si="7"/>
        <v>1.4757709251101323</v>
      </c>
      <c r="F58" s="78">
        <f t="shared" si="7"/>
        <v>82.3568281938326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39">
        <v>0.67</v>
      </c>
      <c r="D59" s="78">
        <v>37.64</v>
      </c>
      <c r="E59" s="139">
        <f t="shared" si="7"/>
        <v>1.4757709251101323</v>
      </c>
      <c r="F59" s="78">
        <f t="shared" si="7"/>
        <v>82.90748898678414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38">
        <v>0.16</v>
      </c>
      <c r="D62" s="82">
        <v>9.79</v>
      </c>
      <c r="E62" s="138">
        <f aca="true" t="shared" si="8" ref="E62:F64">C62*22.026</f>
        <v>3.52416</v>
      </c>
      <c r="F62" s="78">
        <f t="shared" si="8"/>
        <v>215.63454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0.155</v>
      </c>
      <c r="D63" s="82">
        <v>10.045</v>
      </c>
      <c r="E63" s="138">
        <f t="shared" si="8"/>
        <v>3.41403</v>
      </c>
      <c r="F63" s="78">
        <f t="shared" si="8"/>
        <v>221.25117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38">
        <v>0.16</v>
      </c>
      <c r="D64" s="82">
        <v>10.345</v>
      </c>
      <c r="E64" s="138">
        <f t="shared" si="8"/>
        <v>3.52416</v>
      </c>
      <c r="F64" s="78">
        <f t="shared" si="8"/>
        <v>227.85897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0.008</v>
      </c>
      <c r="D67" s="82">
        <v>1.645</v>
      </c>
      <c r="E67" s="138">
        <f aca="true" t="shared" si="9" ref="E67:F69">C67/3.785</f>
        <v>0.0021136063408190224</v>
      </c>
      <c r="F67" s="78">
        <f t="shared" si="9"/>
        <v>0.4346103038309115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93</v>
      </c>
      <c r="C68" s="138">
        <v>0.007</v>
      </c>
      <c r="D68" s="82">
        <v>1.587</v>
      </c>
      <c r="E68" s="138">
        <f t="shared" si="9"/>
        <v>0.0018494055482166445</v>
      </c>
      <c r="F68" s="78">
        <f t="shared" si="9"/>
        <v>0.41928665785997354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104</v>
      </c>
      <c r="C69" s="138">
        <v>0.007</v>
      </c>
      <c r="D69" s="82">
        <v>1.585</v>
      </c>
      <c r="E69" s="138">
        <f t="shared" si="9"/>
        <v>0.0018494055482166445</v>
      </c>
      <c r="F69" s="78">
        <f t="shared" si="9"/>
        <v>0.4187582562747688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70">
        <v>0.0025</v>
      </c>
      <c r="D72" s="86">
        <v>0.9645</v>
      </c>
      <c r="E72" s="170">
        <f>C72/454*100</f>
        <v>0.0005506607929515419</v>
      </c>
      <c r="F72" s="84">
        <f>D72/454*1000</f>
        <v>2.1244493392070485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93</v>
      </c>
      <c r="C73" s="170">
        <v>0.00375</v>
      </c>
      <c r="D73" s="86">
        <v>1.03</v>
      </c>
      <c r="E73" s="170">
        <f>C73/454*100</f>
        <v>0.0008259911894273127</v>
      </c>
      <c r="F73" s="84">
        <f>D73/454*1000</f>
        <v>2.2687224669603525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70">
        <v>0.00625</v>
      </c>
      <c r="D74" s="86">
        <v>1.07125</v>
      </c>
      <c r="E74" s="170">
        <f>C74/454*100</f>
        <v>0.0013766519823788547</v>
      </c>
      <c r="F74" s="84">
        <f>D74/454*1000</f>
        <v>2.359581497797357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0.0018</v>
      </c>
      <c r="D77" s="106">
        <v>0.1946</v>
      </c>
      <c r="E77" s="141">
        <f aca="true" t="shared" si="10" ref="E77:F79">C77/454*1000000</f>
        <v>3.9647577092511015</v>
      </c>
      <c r="F77" s="78">
        <f t="shared" si="10"/>
        <v>428.63436123348015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1">
        <v>0.0016</v>
      </c>
      <c r="D78" s="106">
        <v>0.19</v>
      </c>
      <c r="E78" s="141">
        <f t="shared" si="10"/>
        <v>3.524229074889868</v>
      </c>
      <c r="F78" s="78">
        <f t="shared" si="10"/>
        <v>418.5022026431718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1">
        <v>0.0014</v>
      </c>
      <c r="D79" s="144" t="s">
        <v>81</v>
      </c>
      <c r="E79" s="141">
        <f t="shared" si="10"/>
        <v>3.0837004405286343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1.0607</v>
      </c>
      <c r="F85" s="136">
        <v>0.0087</v>
      </c>
      <c r="G85" s="136">
        <v>1.2583</v>
      </c>
      <c r="H85" s="136">
        <v>0.9837</v>
      </c>
      <c r="I85" s="136">
        <v>0.7575</v>
      </c>
      <c r="J85" s="136">
        <v>0.7459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0.9428</v>
      </c>
      <c r="E86" s="137" t="s">
        <v>81</v>
      </c>
      <c r="F86" s="137">
        <v>0.0082</v>
      </c>
      <c r="G86" s="137">
        <v>1.1863</v>
      </c>
      <c r="H86" s="137">
        <v>0.9274</v>
      </c>
      <c r="I86" s="137">
        <v>0.7142</v>
      </c>
      <c r="J86" s="137">
        <v>0.7032</v>
      </c>
      <c r="K86" s="137">
        <v>0.1215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114.44</v>
      </c>
      <c r="E87" s="136">
        <v>121.3865</v>
      </c>
      <c r="F87" s="136" t="s">
        <v>81</v>
      </c>
      <c r="G87" s="136">
        <v>143.9999</v>
      </c>
      <c r="H87" s="136">
        <v>112.5713</v>
      </c>
      <c r="I87" s="136">
        <v>86.6904</v>
      </c>
      <c r="J87" s="136">
        <v>85.3608</v>
      </c>
      <c r="K87" s="136">
        <v>14.7524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0.7947</v>
      </c>
      <c r="E88" s="137">
        <v>0.843</v>
      </c>
      <c r="F88" s="137">
        <v>0.0069</v>
      </c>
      <c r="G88" s="137" t="s">
        <v>81</v>
      </c>
      <c r="H88" s="137">
        <v>0.7817</v>
      </c>
      <c r="I88" s="137">
        <v>0.602</v>
      </c>
      <c r="J88" s="137">
        <v>0.5928</v>
      </c>
      <c r="K88" s="137">
        <v>0.1024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1.0166</v>
      </c>
      <c r="E89" s="136">
        <v>1.0783</v>
      </c>
      <c r="F89" s="136">
        <v>0.0089</v>
      </c>
      <c r="G89" s="136">
        <v>1.2792</v>
      </c>
      <c r="H89" s="136" t="s">
        <v>81</v>
      </c>
      <c r="I89" s="136">
        <v>0.7701</v>
      </c>
      <c r="J89" s="136">
        <v>0.7583</v>
      </c>
      <c r="K89" s="136">
        <v>0.131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1.3201</v>
      </c>
      <c r="E90" s="137">
        <v>1.4002</v>
      </c>
      <c r="F90" s="137">
        <v>0.0115</v>
      </c>
      <c r="G90" s="137">
        <v>1.6611</v>
      </c>
      <c r="H90" s="137">
        <v>1.2985</v>
      </c>
      <c r="I90" s="137" t="s">
        <v>81</v>
      </c>
      <c r="J90" s="137">
        <v>0.9847</v>
      </c>
      <c r="K90" s="137">
        <v>0.1702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1.3407</v>
      </c>
      <c r="E91" s="136">
        <v>1.422</v>
      </c>
      <c r="F91" s="136">
        <v>0.0117</v>
      </c>
      <c r="G91" s="136">
        <v>1.687</v>
      </c>
      <c r="H91" s="136">
        <v>1.3188</v>
      </c>
      <c r="I91" s="136">
        <v>1.0156</v>
      </c>
      <c r="J91" s="136" t="s">
        <v>81</v>
      </c>
      <c r="K91" s="136">
        <v>0.1728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7.7574</v>
      </c>
      <c r="E92" s="137">
        <v>8.2283</v>
      </c>
      <c r="F92" s="137">
        <v>0.0678</v>
      </c>
      <c r="G92" s="137">
        <v>9.7611</v>
      </c>
      <c r="H92" s="137">
        <v>7.6307</v>
      </c>
      <c r="I92" s="137">
        <v>5.8764</v>
      </c>
      <c r="J92" s="137">
        <v>5.7862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2016-12-09T05:09:36Z</dcterms:modified>
  <cp:category/>
  <cp:version/>
  <cp:contentType/>
  <cp:contentStatus/>
</cp:coreProperties>
</file>