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<sst xmlns="http://schemas.openxmlformats.org/spreadsheetml/2006/main" count="144" uniqueCount="102">
  <si>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</si>
  <si>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</si>
  <si>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</si>
  <si>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</si>
  <si>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</si>
  <si>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</si>
  <si>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</si>
  <si>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</si>
  <si>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</si>
  <si>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</si>
  <si>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</si>
  <si>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</si>
  <si>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</si>
  <si>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</si>
  <si>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</si>
  <si>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</si>
  <si>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</si>
  <si>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</si>
  <si>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</si>
  <si>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</si>
  <si>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</si>
  <si>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</si>
  <si>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</si>
  <si>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</si>
  <si>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</si>
  <si>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</si>
  <si>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</si>
  <si>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</si>
  <si>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</si>
  <si>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</si>
  <si>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</si>
  <si>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</si>
  <si>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</si>
  <si>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</si>
  <si>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</si>
  <si>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</si>
  <si>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</si>
  <si>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</si>
  <si>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</si>
  <si>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</si>
  <si>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</si>
  <si>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</si>
  <si>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</si>
  <si>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</si>
  <si>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</si>
  <si>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</si>
  <si>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</si>
  <si>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</si>
  <si>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</si>
  <si>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</si>
  <si>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</si>
  <si>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</si>
  <si>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</si>
  <si>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</si>
  <si>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</si>
  <si>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</si>
  <si>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</si>
  <si>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</si>
  <si>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</si>
  <si>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</si>
  <si>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</si>
  <si>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</si>
  <si>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</si>
  <si>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</si>
  <si>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</si>
  <si>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</si>
  <si>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</si>
  <si>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</si>
  <si>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</si>
  <si>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</si>
  <si>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</si>
  <si>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</si>
  <si>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</si>
  <si>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</si>
  <si>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</si>
  <si>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</si>
  <si>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</si>
  <si>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</si>
  <si>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</si>
  <si>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</si>
  <si>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</si>
  <si>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</si>
  <si>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CBOT - Липень'15</t>
  </si>
  <si>
    <t>Euronext - Листопад'15 (€/МT)</t>
  </si>
  <si>
    <t>Euronext - Вересень'15 (€/МT)</t>
  </si>
  <si>
    <t>CBOT - Червень'15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</si>
  <si>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</si>
  <si>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</si>
  <si>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</si>
  <si>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</si>
  <si>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</si>
  <si>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</si>
  <si>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</si>
  <si>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</si>
  <si>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</si>
  <si>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</si>
  <si>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</si>
  <si>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</si>
  <si>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CBOT - Серпень '15</t>
  </si>
  <si>
    <t>08 липня 2015 р.</t>
  </si>
  <si>
    <t>CBOT - Вересень '15</t>
  </si>
  <si>
    <t>NYBOT -Травень '16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</si>
</sst>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6.5"/>
      <color indexed="23"/>
      <name val="Arial"/>
      <family val="2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7.5"/>
      <color rgb="FFDCE6F0"/>
      <name val="Times New Roman"/>
      <family val="1"/>
    </font>
    <font>
      <b/>
      <sz val="7.5"/>
      <color rgb="FF8B8D8C"/>
      <name val="Times New Roman"/>
      <family val="1"/>
    </font>
    <font>
      <sz val="6.5"/>
      <color rgb="FF6F6F6F"/>
      <name val="Arial"/>
      <family val="2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2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2" fillId="0" borderId="17" xfId="42" applyBorder="1" applyAlignment="1" applyProtection="1">
      <alignment horizontal="right" vertical="center" wrapText="1"/>
      <protection/>
    </xf>
    <xf numFmtId="0" fontId="62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2" fillId="0" borderId="0" xfId="42" applyBorder="1" applyAlignment="1" applyProtection="1">
      <alignment wrapText="1"/>
      <protection/>
    </xf>
    <xf numFmtId="0" fontId="62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2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9" xfId="0" applyNumberFormat="1" applyFont="1" applyFill="1" applyBorder="1" applyAlignment="1">
      <alignment horizontal="center" vertical="top" wrapText="1"/>
    </xf>
    <xf numFmtId="2" fontId="75" fillId="0" borderId="20" xfId="0" applyNumberFormat="1" applyFont="1" applyFill="1" applyBorder="1" applyAlignment="1">
      <alignment horizontal="center" vertical="top" wrapText="1"/>
    </xf>
    <xf numFmtId="2" fontId="16" fillId="0" borderId="19" xfId="0" applyNumberFormat="1" applyFont="1" applyFill="1" applyBorder="1" applyAlignment="1">
      <alignment horizontal="center" vertical="top" wrapText="1"/>
    </xf>
    <xf numFmtId="2" fontId="7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3" fontId="7" fillId="0" borderId="19" xfId="0" applyNumberFormat="1" applyFont="1" applyBorder="1" applyAlignment="1">
      <alignment horizontal="center" vertical="top" wrapText="1"/>
    </xf>
    <xf numFmtId="2" fontId="11" fillId="0" borderId="19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62" fillId="0" borderId="0" xfId="4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Border="1" applyAlignment="1">
      <alignment horizontal="right"/>
    </xf>
    <xf numFmtId="0" fontId="78" fillId="0" borderId="0" xfId="0" applyFont="1" applyBorder="1" applyAlignment="1">
      <alignment horizontal="right"/>
    </xf>
    <xf numFmtId="2" fontId="7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4" fontId="75" fillId="0" borderId="10" xfId="0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/>
    </xf>
    <xf numFmtId="0" fontId="79" fillId="0" borderId="0" xfId="0" applyFont="1" applyBorder="1" applyAlignment="1">
      <alignment horizontal="right"/>
    </xf>
    <xf numFmtId="0" fontId="80" fillId="0" borderId="0" xfId="0" applyFont="1" applyBorder="1" applyAlignment="1">
      <alignment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173" fontId="6" fillId="36" borderId="20" xfId="0" applyNumberFormat="1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4" fontId="77" fillId="0" borderId="10" xfId="0" applyNumberFormat="1" applyFont="1" applyFill="1" applyBorder="1" applyAlignment="1">
      <alignment horizontal="center" vertical="top" wrapText="1"/>
    </xf>
    <xf numFmtId="174" fontId="8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44" t="s">
        <v>99</v>
      </c>
      <c r="D4" s="145"/>
      <c r="E4" s="145"/>
      <c r="F4" s="146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2" t="s">
        <v>5</v>
      </c>
      <c r="D6" s="143"/>
      <c r="E6" s="141" t="s">
        <v>6</v>
      </c>
      <c r="F6" s="141"/>
      <c r="G6" s="27"/>
      <c r="I6"/>
    </row>
    <row r="7" spans="2:8" s="6" customFormat="1" ht="15">
      <c r="B7" s="78" t="s">
        <v>82</v>
      </c>
      <c r="C7" s="113">
        <v>0.004</v>
      </c>
      <c r="D7" s="14">
        <v>4.162</v>
      </c>
      <c r="E7" s="113">
        <f aca="true" t="shared" si="0" ref="E7:F9">C7*39.3683</f>
        <v>0.1574732</v>
      </c>
      <c r="F7" s="13">
        <f t="shared" si="0"/>
        <v>163.8508646</v>
      </c>
      <c r="G7" s="29"/>
      <c r="H7" s="29"/>
    </row>
    <row r="8" spans="2:8" s="6" customFormat="1" ht="15">
      <c r="B8" s="28" t="s">
        <v>87</v>
      </c>
      <c r="C8" s="113">
        <v>0.012</v>
      </c>
      <c r="D8" s="120">
        <v>4.244</v>
      </c>
      <c r="E8" s="113">
        <f t="shared" si="0"/>
        <v>0.4724196</v>
      </c>
      <c r="F8" s="13">
        <f t="shared" si="0"/>
        <v>167.07906519999997</v>
      </c>
      <c r="G8" s="27"/>
      <c r="H8" s="27"/>
    </row>
    <row r="9" spans="2:17" s="6" customFormat="1" ht="15">
      <c r="B9" s="28" t="s">
        <v>93</v>
      </c>
      <c r="C9" s="113">
        <v>0.012</v>
      </c>
      <c r="D9" s="14">
        <v>4.342</v>
      </c>
      <c r="E9" s="113">
        <f t="shared" si="0"/>
        <v>0.4724196</v>
      </c>
      <c r="F9" s="13">
        <f t="shared" si="0"/>
        <v>170.93715859999998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113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41" t="s">
        <v>7</v>
      </c>
      <c r="D11" s="141"/>
      <c r="E11" s="142" t="s">
        <v>6</v>
      </c>
      <c r="F11" s="143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8" t="s">
        <v>81</v>
      </c>
      <c r="C12" s="70">
        <v>2.75</v>
      </c>
      <c r="D12" s="77">
        <v>184.25</v>
      </c>
      <c r="E12" s="70">
        <f>C12/D76</f>
        <v>3.0279674080598986</v>
      </c>
      <c r="F12" s="105">
        <f>D12/D76</f>
        <v>202.8738163400132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8" t="s">
        <v>94</v>
      </c>
      <c r="C13" s="70">
        <v>3.5</v>
      </c>
      <c r="D13" s="77">
        <v>185.5</v>
      </c>
      <c r="E13" s="70">
        <f>C13/D76</f>
        <v>3.8537767011671438</v>
      </c>
      <c r="F13" s="105">
        <f>D13/D76</f>
        <v>204.25016516185863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8" t="s">
        <v>97</v>
      </c>
      <c r="C14" s="70">
        <v>2.5</v>
      </c>
      <c r="D14" s="77">
        <v>189</v>
      </c>
      <c r="E14" s="70">
        <f>C14/D76</f>
        <v>2.752697643690817</v>
      </c>
      <c r="F14" s="105">
        <f>D14/D76</f>
        <v>208.10394186302577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99"/>
      <c r="D15" s="104"/>
      <c r="E15" s="70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8</v>
      </c>
      <c r="C16" s="142" t="s">
        <v>5</v>
      </c>
      <c r="D16" s="143"/>
      <c r="E16" s="141" t="s">
        <v>6</v>
      </c>
      <c r="F16" s="141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78" t="s">
        <v>82</v>
      </c>
      <c r="C17" s="124">
        <v>0.072</v>
      </c>
      <c r="D17" s="14">
        <v>5.722</v>
      </c>
      <c r="E17" s="124">
        <f aca="true" t="shared" si="1" ref="E17:F19">C17*36.7437</f>
        <v>2.6455463999999997</v>
      </c>
      <c r="F17" s="13">
        <f t="shared" si="1"/>
        <v>210.2474514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87</v>
      </c>
      <c r="C18" s="124">
        <v>0.076</v>
      </c>
      <c r="D18" s="14">
        <v>5.774</v>
      </c>
      <c r="E18" s="124">
        <f t="shared" si="1"/>
        <v>2.7925211999999995</v>
      </c>
      <c r="F18" s="13">
        <f t="shared" si="1"/>
        <v>212.15812379999997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93</v>
      </c>
      <c r="C19" s="124">
        <v>0.08</v>
      </c>
      <c r="D19" s="14">
        <v>5.846</v>
      </c>
      <c r="E19" s="124">
        <f t="shared" si="1"/>
        <v>2.9394959999999997</v>
      </c>
      <c r="F19" s="13">
        <f t="shared" si="1"/>
        <v>214.8036702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113"/>
      <c r="D20" s="7"/>
      <c r="E20" s="113"/>
      <c r="F20" s="98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8</v>
      </c>
      <c r="C21" s="141" t="s">
        <v>9</v>
      </c>
      <c r="D21" s="141"/>
      <c r="E21" s="142" t="s">
        <v>10</v>
      </c>
      <c r="F21" s="143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8" t="s">
        <v>84</v>
      </c>
      <c r="C22" s="70">
        <v>4.25</v>
      </c>
      <c r="D22" s="105">
        <v>196</v>
      </c>
      <c r="E22" s="70">
        <f>C22/D76</f>
        <v>4.6795859942743885</v>
      </c>
      <c r="F22" s="105">
        <f>D22/D76</f>
        <v>215.81149526536007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8" t="s">
        <v>86</v>
      </c>
      <c r="C23" s="70">
        <v>3.75</v>
      </c>
      <c r="D23" s="77">
        <v>201.5</v>
      </c>
      <c r="E23" s="70">
        <f>C23/D76</f>
        <v>4.129046465536225</v>
      </c>
      <c r="F23" s="105">
        <f>D23/D76</f>
        <v>221.86743008147985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8" t="s">
        <v>95</v>
      </c>
      <c r="C24" s="70">
        <v>3.75</v>
      </c>
      <c r="D24" s="77">
        <v>19.25</v>
      </c>
      <c r="E24" s="70">
        <f>C24/D76</f>
        <v>4.129046465536225</v>
      </c>
      <c r="F24" s="105">
        <f>D24/D76</f>
        <v>21.19577185641929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11</v>
      </c>
      <c r="C26" s="141" t="s">
        <v>12</v>
      </c>
      <c r="D26" s="141"/>
      <c r="E26" s="141" t="s">
        <v>10</v>
      </c>
      <c r="F26" s="141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8" t="s">
        <v>81</v>
      </c>
      <c r="C27" s="123">
        <v>3.25</v>
      </c>
      <c r="D27" s="77">
        <v>384.5</v>
      </c>
      <c r="E27" s="123">
        <f>C27/D76</f>
        <v>3.578506936798062</v>
      </c>
      <c r="F27" s="105">
        <f>D27/D76</f>
        <v>423.36489759964763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8" t="s">
        <v>83</v>
      </c>
      <c r="C28" s="123">
        <v>3.5</v>
      </c>
      <c r="D28" s="77">
        <v>388.75</v>
      </c>
      <c r="E28" s="123">
        <f>C28/$D$76</f>
        <v>3.8537767011671438</v>
      </c>
      <c r="F28" s="105">
        <f>D28/$D$76</f>
        <v>428.04448359392205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8" t="s">
        <v>90</v>
      </c>
      <c r="C29" s="123">
        <v>3</v>
      </c>
      <c r="D29" s="101">
        <v>388.75</v>
      </c>
      <c r="E29" s="123">
        <f>C29/$D$76</f>
        <v>3.30323717242898</v>
      </c>
      <c r="F29" s="105">
        <f>D29/$D$76</f>
        <v>428.04448359392205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99"/>
      <c r="E30" s="99"/>
      <c r="F30" s="100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13</v>
      </c>
      <c r="C31" s="136" t="s">
        <v>5</v>
      </c>
      <c r="D31" s="137"/>
      <c r="E31" s="136" t="s">
        <v>6</v>
      </c>
      <c r="F31" s="137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78" t="s">
        <v>82</v>
      </c>
      <c r="C32" s="124">
        <v>0.052</v>
      </c>
      <c r="D32" s="110">
        <v>2.46</v>
      </c>
      <c r="E32" s="124">
        <f aca="true" t="shared" si="2" ref="E32:F34">C32*58.0164</f>
        <v>3.0168527999999997</v>
      </c>
      <c r="F32" s="105">
        <f t="shared" si="2"/>
        <v>142.72034399999998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91</v>
      </c>
      <c r="C33" s="124">
        <v>0.054</v>
      </c>
      <c r="D33" s="110">
        <v>2.55</v>
      </c>
      <c r="E33" s="124">
        <f t="shared" si="2"/>
        <v>3.1328856</v>
      </c>
      <c r="F33" s="105">
        <f t="shared" si="2"/>
        <v>147.94181999999998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87</v>
      </c>
      <c r="C34" s="124">
        <v>0.046</v>
      </c>
      <c r="D34" s="110">
        <v>2.67</v>
      </c>
      <c r="E34" s="124">
        <f t="shared" si="2"/>
        <v>2.6687543999999996</v>
      </c>
      <c r="F34" s="105">
        <f t="shared" si="2"/>
        <v>154.903788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113"/>
      <c r="D35" s="7"/>
      <c r="E35" s="113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14</v>
      </c>
      <c r="C36" s="136" t="s">
        <v>5</v>
      </c>
      <c r="D36" s="137"/>
      <c r="E36" s="136" t="s">
        <v>6</v>
      </c>
      <c r="F36" s="137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78" t="s">
        <v>82</v>
      </c>
      <c r="C37" s="113">
        <v>0.042</v>
      </c>
      <c r="D37" s="110">
        <v>10.062</v>
      </c>
      <c r="E37" s="113">
        <f aca="true" t="shared" si="3" ref="E37:F39">C37*36.7437</f>
        <v>1.5432354</v>
      </c>
      <c r="F37" s="105">
        <f t="shared" si="3"/>
        <v>369.71510939999996</v>
      </c>
      <c r="G37" s="96"/>
      <c r="H37" s="27"/>
      <c r="J37" s="72"/>
      <c r="K37" s="72"/>
      <c r="L37" s="72"/>
      <c r="M37" s="72"/>
      <c r="N37" s="72"/>
      <c r="O37" s="72"/>
      <c r="P37" s="72"/>
      <c r="Q37" s="107"/>
    </row>
    <row r="38" spans="2:13" s="6" customFormat="1" ht="15" customHeight="1">
      <c r="B38" s="28" t="s">
        <v>91</v>
      </c>
      <c r="C38" s="113">
        <v>0.046</v>
      </c>
      <c r="D38" s="110">
        <v>9.966</v>
      </c>
      <c r="E38" s="113">
        <f t="shared" si="3"/>
        <v>1.6902101999999999</v>
      </c>
      <c r="F38" s="105">
        <f t="shared" si="3"/>
        <v>366.18771419999996</v>
      </c>
      <c r="G38" s="29"/>
      <c r="H38" s="27"/>
      <c r="K38" s="26"/>
      <c r="L38" s="26"/>
      <c r="M38" s="26"/>
    </row>
    <row r="39" spans="2:13" s="6" customFormat="1" ht="15">
      <c r="B39" s="28" t="s">
        <v>87</v>
      </c>
      <c r="C39" s="113">
        <v>0.026</v>
      </c>
      <c r="D39" s="110">
        <v>9.88</v>
      </c>
      <c r="E39" s="113">
        <f t="shared" si="3"/>
        <v>0.9553361999999999</v>
      </c>
      <c r="F39" s="105">
        <f t="shared" si="3"/>
        <v>363.027756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6" t="s">
        <v>16</v>
      </c>
      <c r="D41" s="137"/>
      <c r="E41" s="136" t="s">
        <v>6</v>
      </c>
      <c r="F41" s="137"/>
      <c r="G41" s="33"/>
      <c r="H41" s="33"/>
      <c r="I41" s="25"/>
      <c r="J41" s="6"/>
    </row>
    <row r="42" spans="2:13" s="25" customFormat="1" ht="15.75" thickBot="1">
      <c r="B42" s="78" t="s">
        <v>82</v>
      </c>
      <c r="C42" s="123">
        <v>0.9</v>
      </c>
      <c r="D42" s="111">
        <v>350.8</v>
      </c>
      <c r="E42" s="123">
        <f aca="true" t="shared" si="4" ref="E42:F44">C42*1.1023</f>
        <v>0.9920700000000001</v>
      </c>
      <c r="F42" s="111">
        <f t="shared" si="4"/>
        <v>386.68684</v>
      </c>
      <c r="G42" s="29"/>
      <c r="H42" s="27"/>
      <c r="K42" s="6"/>
      <c r="L42" s="6"/>
      <c r="M42" s="6"/>
    </row>
    <row r="43" spans="2:19" s="25" customFormat="1" ht="15.75" thickBot="1">
      <c r="B43" s="28" t="s">
        <v>91</v>
      </c>
      <c r="C43" s="123">
        <v>1.3</v>
      </c>
      <c r="D43" s="111">
        <v>343.8</v>
      </c>
      <c r="E43" s="123">
        <f t="shared" si="4"/>
        <v>1.4329900000000002</v>
      </c>
      <c r="F43" s="111">
        <f t="shared" si="4"/>
        <v>378.97074000000003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87</v>
      </c>
      <c r="C44" s="123">
        <v>1.5</v>
      </c>
      <c r="D44" s="111">
        <v>339.6</v>
      </c>
      <c r="E44" s="123">
        <f t="shared" si="4"/>
        <v>1.65345</v>
      </c>
      <c r="F44" s="111">
        <f t="shared" si="4"/>
        <v>374.34108000000003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8"/>
      <c r="C45" s="99"/>
      <c r="D45" s="98"/>
      <c r="E45" s="70"/>
      <c r="F45" s="98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6" t="s">
        <v>18</v>
      </c>
      <c r="D46" s="137"/>
      <c r="E46" s="136" t="s">
        <v>19</v>
      </c>
      <c r="F46" s="137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8" t="s">
        <v>82</v>
      </c>
      <c r="C47" s="123">
        <v>0.19</v>
      </c>
      <c r="D47" s="105">
        <v>32.6</v>
      </c>
      <c r="E47" s="123">
        <f aca="true" t="shared" si="5" ref="E47:F49">C47/454*1000</f>
        <v>0.4185022026431718</v>
      </c>
      <c r="F47" s="105">
        <f t="shared" si="5"/>
        <v>71.80616740088105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91</v>
      </c>
      <c r="C48" s="123">
        <v>0.17</v>
      </c>
      <c r="D48" s="105">
        <v>32.69</v>
      </c>
      <c r="E48" s="123">
        <f t="shared" si="5"/>
        <v>0.3744493392070485</v>
      </c>
      <c r="F48" s="105">
        <f t="shared" si="5"/>
        <v>72.00440528634361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87</v>
      </c>
      <c r="C49" s="123">
        <v>0.18</v>
      </c>
      <c r="D49" s="105">
        <v>32.75</v>
      </c>
      <c r="E49" s="123">
        <f t="shared" si="5"/>
        <v>0.3964757709251101</v>
      </c>
      <c r="F49" s="105">
        <f t="shared" si="5"/>
        <v>72.13656387665199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.75" thickBot="1">
      <c r="B50" s="28"/>
      <c r="C50" s="123"/>
      <c r="D50" s="101"/>
      <c r="E50" s="123"/>
      <c r="F50" s="98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6.5" thickBot="1">
      <c r="B51" s="30" t="s">
        <v>20</v>
      </c>
      <c r="C51" s="136" t="s">
        <v>21</v>
      </c>
      <c r="D51" s="137"/>
      <c r="E51" s="136" t="s">
        <v>6</v>
      </c>
      <c r="F51" s="137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78" t="s">
        <v>82</v>
      </c>
      <c r="C52" s="113">
        <v>0.12</v>
      </c>
      <c r="D52" s="110">
        <v>10.765</v>
      </c>
      <c r="E52" s="113">
        <f aca="true" t="shared" si="6" ref="E52:F54">C52*22.0462</f>
        <v>2.6455439999999997</v>
      </c>
      <c r="F52" s="105">
        <f t="shared" si="6"/>
        <v>237.327343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87</v>
      </c>
      <c r="C53" s="113">
        <v>0.115</v>
      </c>
      <c r="D53" s="110">
        <v>11.01</v>
      </c>
      <c r="E53" s="113">
        <f t="shared" si="6"/>
        <v>2.535313</v>
      </c>
      <c r="F53" s="105">
        <f t="shared" si="6"/>
        <v>242.72866199999999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92</v>
      </c>
      <c r="C54" s="113">
        <v>0.11</v>
      </c>
      <c r="D54" s="110">
        <v>11.28</v>
      </c>
      <c r="E54" s="113">
        <f t="shared" si="6"/>
        <v>2.4250819999999997</v>
      </c>
      <c r="F54" s="105">
        <f t="shared" si="6"/>
        <v>248.68113599999998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2"/>
      <c r="D55" s="103"/>
      <c r="E55" s="113"/>
      <c r="F55" s="103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22</v>
      </c>
      <c r="C56" s="136" t="s">
        <v>23</v>
      </c>
      <c r="D56" s="137"/>
      <c r="E56" s="136" t="s">
        <v>24</v>
      </c>
      <c r="F56" s="137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85</v>
      </c>
      <c r="C57" s="124">
        <v>0.011</v>
      </c>
      <c r="D57" s="110">
        <v>1.625</v>
      </c>
      <c r="E57" s="124">
        <f aca="true" t="shared" si="7" ref="E57:F59">C57/3.785</f>
        <v>0.0029062087186261555</v>
      </c>
      <c r="F57" s="105">
        <f t="shared" si="7"/>
        <v>0.4293262879788639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78" t="s">
        <v>82</v>
      </c>
      <c r="C58" s="124">
        <v>0.008</v>
      </c>
      <c r="D58" s="110">
        <v>1.609</v>
      </c>
      <c r="E58" s="124">
        <f t="shared" si="7"/>
        <v>0.0021136063408190224</v>
      </c>
      <c r="F58" s="105">
        <f t="shared" si="7"/>
        <v>0.42509907529722585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91</v>
      </c>
      <c r="C59" s="124">
        <v>0.008</v>
      </c>
      <c r="D59" s="110">
        <v>1.588</v>
      </c>
      <c r="E59" s="124">
        <f t="shared" si="7"/>
        <v>0.0021136063408190224</v>
      </c>
      <c r="F59" s="105">
        <f t="shared" si="7"/>
        <v>0.41955085865257596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3"/>
      <c r="D60" s="106"/>
      <c r="E60" s="113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25</v>
      </c>
      <c r="C61" s="136" t="s">
        <v>26</v>
      </c>
      <c r="D61" s="137"/>
      <c r="E61" s="136" t="s">
        <v>27</v>
      </c>
      <c r="F61" s="137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82</v>
      </c>
      <c r="C62" s="125">
        <v>0.003</v>
      </c>
      <c r="D62" s="114">
        <v>0.895</v>
      </c>
      <c r="E62" s="125">
        <f>C62/454*100</f>
        <v>0.0006607929515418502</v>
      </c>
      <c r="F62" s="112">
        <f>D62/454*1000</f>
        <v>1.9713656387665197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98</v>
      </c>
      <c r="C63" s="148">
        <v>0</v>
      </c>
      <c r="D63" s="114">
        <v>0.885</v>
      </c>
      <c r="E63" s="148">
        <f>C63/454*100</f>
        <v>0</v>
      </c>
      <c r="F63" s="112">
        <f>D63/454*1000</f>
        <v>1.9493392070484583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100</v>
      </c>
      <c r="C64" s="147">
        <v>0.0015</v>
      </c>
      <c r="D64" s="114">
        <v>0.8895</v>
      </c>
      <c r="E64" s="147">
        <f>C64/454*100</f>
        <v>0.0003303964757709251</v>
      </c>
      <c r="F64" s="112">
        <f>D64/454*1000</f>
        <v>1.9592511013215856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28</v>
      </c>
      <c r="C66" s="138" t="s">
        <v>26</v>
      </c>
      <c r="D66" s="138"/>
      <c r="E66" s="136" t="s">
        <v>29</v>
      </c>
      <c r="F66" s="137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88</v>
      </c>
      <c r="C67" s="81">
        <v>0.0002</v>
      </c>
      <c r="D67" s="109">
        <v>0.1231</v>
      </c>
      <c r="E67" s="81">
        <f aca="true" t="shared" si="8" ref="E67:F69">C67/454*1000000</f>
        <v>0.4405286343612335</v>
      </c>
      <c r="F67" s="105">
        <f t="shared" si="8"/>
        <v>271.1453744493392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89</v>
      </c>
      <c r="C68" s="81">
        <v>0.0004</v>
      </c>
      <c r="D68" s="109">
        <v>0.1353</v>
      </c>
      <c r="E68" s="81">
        <f t="shared" si="8"/>
        <v>0.881057268722467</v>
      </c>
      <c r="F68" s="105">
        <f t="shared" si="8"/>
        <v>298.0176211453745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101</v>
      </c>
      <c r="C69" s="81">
        <v>0.0007</v>
      </c>
      <c r="D69" s="109">
        <v>0.1357</v>
      </c>
      <c r="E69" s="81">
        <f t="shared" si="8"/>
        <v>1.5418502202643172</v>
      </c>
      <c r="F69" s="105">
        <f t="shared" si="8"/>
        <v>298.8986784140969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.75" thickBot="1">
      <c r="B70" s="28"/>
      <c r="C70" s="81"/>
      <c r="D70" s="14"/>
      <c r="E70" s="81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2" t="s">
        <v>96</v>
      </c>
      <c r="E75" s="93">
        <v>1.1011</v>
      </c>
      <c r="F75" s="93">
        <v>1.5437</v>
      </c>
      <c r="G75" s="93">
        <v>1.058</v>
      </c>
      <c r="H75" s="93">
        <v>0.1174</v>
      </c>
      <c r="I75" s="93">
        <v>0.1224</v>
      </c>
      <c r="J75" s="93">
        <v>0.1476</v>
      </c>
      <c r="K75" s="93">
        <v>0.0802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4">
        <v>0.9082</v>
      </c>
      <c r="E76" s="94" t="s">
        <v>96</v>
      </c>
      <c r="F76" s="94">
        <v>1.4021</v>
      </c>
      <c r="G76" s="94">
        <v>0.9609</v>
      </c>
      <c r="H76" s="94">
        <v>0.1067</v>
      </c>
      <c r="I76" s="94">
        <v>0.1112</v>
      </c>
      <c r="J76" s="94">
        <v>0.134</v>
      </c>
      <c r="K76" s="94">
        <v>0.0728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3">
        <v>0.6477</v>
      </c>
      <c r="E77" s="93">
        <v>0.7132</v>
      </c>
      <c r="F77" s="93" t="s">
        <v>96</v>
      </c>
      <c r="G77" s="93">
        <v>0.6853</v>
      </c>
      <c r="H77" s="93">
        <v>0.0761</v>
      </c>
      <c r="I77" s="93">
        <v>0.0793</v>
      </c>
      <c r="J77" s="93">
        <v>0.0956</v>
      </c>
      <c r="K77" s="93">
        <v>0.0519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4">
        <v>0.9452</v>
      </c>
      <c r="E78" s="94">
        <v>1.0407</v>
      </c>
      <c r="F78" s="94">
        <v>1.4592</v>
      </c>
      <c r="G78" s="94" t="s">
        <v>96</v>
      </c>
      <c r="H78" s="94">
        <v>0.111</v>
      </c>
      <c r="I78" s="94">
        <v>0.1158</v>
      </c>
      <c r="J78" s="94">
        <v>0.1395</v>
      </c>
      <c r="K78" s="94">
        <v>0.0758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3">
        <v>8.5144</v>
      </c>
      <c r="E79" s="93">
        <v>9.3747</v>
      </c>
      <c r="F79" s="93">
        <v>13.1447</v>
      </c>
      <c r="G79" s="93">
        <v>9.0087</v>
      </c>
      <c r="H79" s="93" t="s">
        <v>96</v>
      </c>
      <c r="I79" s="93">
        <v>1.0426</v>
      </c>
      <c r="J79" s="93">
        <v>1.2565</v>
      </c>
      <c r="K79" s="93">
        <v>0.6826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4">
        <v>8.1666</v>
      </c>
      <c r="E80" s="94">
        <v>8.9921</v>
      </c>
      <c r="F80" s="94">
        <v>12.6066</v>
      </c>
      <c r="G80" s="94">
        <v>8.6419</v>
      </c>
      <c r="H80" s="94">
        <v>0.9592</v>
      </c>
      <c r="I80" s="94" t="s">
        <v>96</v>
      </c>
      <c r="J80" s="94">
        <v>1.2052</v>
      </c>
      <c r="K80" s="94">
        <v>0.6546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3">
        <v>6.7765</v>
      </c>
      <c r="E81" s="93">
        <v>7.4615</v>
      </c>
      <c r="F81" s="93">
        <v>10.4621</v>
      </c>
      <c r="G81" s="93">
        <v>7.1703</v>
      </c>
      <c r="H81" s="93">
        <v>0.7959</v>
      </c>
      <c r="I81" s="93">
        <v>0.8298</v>
      </c>
      <c r="J81" s="93" t="s">
        <v>96</v>
      </c>
      <c r="K81" s="93">
        <v>0.5434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4">
        <v>12.4736</v>
      </c>
      <c r="E82" s="94">
        <v>13.7337</v>
      </c>
      <c r="F82" s="94">
        <v>19.2566</v>
      </c>
      <c r="G82" s="94">
        <v>13.1978</v>
      </c>
      <c r="H82" s="94">
        <v>1.4649</v>
      </c>
      <c r="I82" s="94">
        <v>1.5276</v>
      </c>
      <c r="J82" s="94">
        <v>1.8408</v>
      </c>
      <c r="K82" s="94" t="s">
        <v>96</v>
      </c>
      <c r="L82" s="50"/>
      <c r="M82" s="63"/>
      <c r="N82" s="85"/>
      <c r="O82" s="85"/>
      <c r="P82" s="85"/>
      <c r="Q82" s="85"/>
      <c r="R82" s="87"/>
      <c r="S82" s="85"/>
      <c r="T82" s="85"/>
      <c r="U82" s="117"/>
      <c r="V82" s="119"/>
      <c r="W82" s="117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18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18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19"/>
      <c r="N85" s="118"/>
      <c r="O85" s="118"/>
      <c r="P85" s="118"/>
      <c r="Q85" s="118"/>
      <c r="R85" s="118"/>
      <c r="S85" s="118"/>
      <c r="T85" s="118"/>
      <c r="U85" s="115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121"/>
      <c r="Q86" s="116"/>
      <c r="R86" s="116"/>
      <c r="S86" s="116"/>
      <c r="T86" s="116"/>
      <c r="U86" s="116"/>
      <c r="V86" s="116"/>
      <c r="W86" s="116"/>
      <c r="X86" s="53"/>
    </row>
    <row r="87" spans="2:24" ht="15.75">
      <c r="B87" s="1" t="s">
        <v>50</v>
      </c>
      <c r="E87" s="41"/>
      <c r="F87" s="41"/>
      <c r="G87" s="42"/>
      <c r="H87" s="42"/>
      <c r="I87" s="41"/>
      <c r="J87" s="41"/>
      <c r="K87" s="53"/>
      <c r="L87" s="53"/>
      <c r="M87" s="126"/>
      <c r="N87" s="127"/>
      <c r="O87" s="127"/>
      <c r="P87" s="127"/>
      <c r="Q87" s="127"/>
      <c r="R87" s="127"/>
      <c r="S87" s="127"/>
      <c r="T87" s="127"/>
      <c r="U87" s="127"/>
      <c r="V87" s="116"/>
      <c r="W87" s="116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122"/>
      <c r="M88" s="127"/>
      <c r="N88" s="122"/>
      <c r="O88" s="116"/>
      <c r="P88" s="116"/>
      <c r="Q88" s="116"/>
      <c r="R88" s="116"/>
      <c r="S88" s="116"/>
      <c r="T88" s="116"/>
      <c r="U88" s="116"/>
      <c r="V88" s="116"/>
      <c r="W88" s="116"/>
      <c r="X88" s="53"/>
    </row>
    <row r="89" spans="2:24" ht="15">
      <c r="B89" s="1" t="s">
        <v>52</v>
      </c>
      <c r="J89" s="53"/>
      <c r="K89" s="53"/>
      <c r="L89" s="116"/>
      <c r="M89" s="127"/>
      <c r="N89" s="116"/>
      <c r="O89" s="122"/>
      <c r="P89" s="116"/>
      <c r="Q89" s="116"/>
      <c r="R89" s="116"/>
      <c r="S89" s="116"/>
      <c r="T89" s="116"/>
      <c r="U89" s="116"/>
      <c r="V89" s="116"/>
      <c r="W89" s="116"/>
      <c r="X89" s="53"/>
    </row>
    <row r="90" spans="2:24" ht="15">
      <c r="B90" s="1" t="s">
        <v>53</v>
      </c>
      <c r="J90" s="53"/>
      <c r="K90" s="122"/>
      <c r="L90" s="116"/>
      <c r="M90" s="127"/>
      <c r="N90" s="116"/>
      <c r="O90" s="116"/>
      <c r="P90" s="122"/>
      <c r="Q90" s="116"/>
      <c r="R90" s="116"/>
      <c r="S90" s="116"/>
      <c r="T90" s="116"/>
      <c r="U90" s="116"/>
      <c r="V90" s="116"/>
      <c r="W90" s="116"/>
      <c r="X90" s="53"/>
    </row>
    <row r="91" spans="2:24" ht="15">
      <c r="B91" s="1" t="s">
        <v>54</v>
      </c>
      <c r="J91" s="53"/>
      <c r="K91" s="116"/>
      <c r="L91" s="116"/>
      <c r="M91" s="127"/>
      <c r="N91" s="116"/>
      <c r="O91" s="116"/>
      <c r="P91" s="116"/>
      <c r="Q91" s="122"/>
      <c r="R91" s="116"/>
      <c r="S91" s="116"/>
      <c r="T91" s="116"/>
      <c r="U91" s="116"/>
      <c r="V91" s="116"/>
      <c r="W91" s="116"/>
      <c r="X91" s="53"/>
    </row>
    <row r="92" spans="2:24" ht="15">
      <c r="B92" s="1" t="s">
        <v>55</v>
      </c>
      <c r="J92" s="53"/>
      <c r="K92" s="116"/>
      <c r="L92" s="116"/>
      <c r="M92" s="127"/>
      <c r="N92" s="116"/>
      <c r="O92" s="116"/>
      <c r="P92" s="116"/>
      <c r="Q92" s="116"/>
      <c r="R92" s="122"/>
      <c r="S92" s="116"/>
      <c r="T92" s="116"/>
      <c r="U92" s="116"/>
      <c r="V92" s="121"/>
      <c r="W92" s="116"/>
      <c r="X92" s="53"/>
    </row>
    <row r="93" spans="2:24" ht="15">
      <c r="B93" s="1" t="s">
        <v>56</v>
      </c>
      <c r="J93" s="53"/>
      <c r="K93" s="116"/>
      <c r="L93" s="116"/>
      <c r="M93" s="127"/>
      <c r="N93" s="116"/>
      <c r="O93" s="116"/>
      <c r="P93" s="116"/>
      <c r="Q93" s="116"/>
      <c r="R93" s="116"/>
      <c r="S93" s="122"/>
      <c r="T93" s="116"/>
      <c r="U93" s="116"/>
      <c r="V93" s="116"/>
      <c r="W93" s="121"/>
      <c r="X93" s="53"/>
    </row>
    <row r="94" spans="2:24" ht="15">
      <c r="B94" s="1" t="s">
        <v>57</v>
      </c>
      <c r="J94" s="53"/>
      <c r="K94" s="116"/>
      <c r="L94" s="116"/>
      <c r="M94" s="127"/>
      <c r="N94" s="116"/>
      <c r="O94" s="116"/>
      <c r="P94" s="116"/>
      <c r="Q94" s="116"/>
      <c r="R94" s="116"/>
      <c r="S94" s="116"/>
      <c r="T94" s="122"/>
      <c r="U94" s="116"/>
      <c r="V94" s="53"/>
      <c r="W94" s="53"/>
      <c r="X94" s="53"/>
    </row>
    <row r="95" spans="2:24" ht="15">
      <c r="B95" s="1" t="s">
        <v>58</v>
      </c>
      <c r="J95" s="53"/>
      <c r="K95" s="116"/>
      <c r="L95" s="116"/>
      <c r="M95" s="127"/>
      <c r="N95" s="116"/>
      <c r="O95" s="116"/>
      <c r="P95" s="116"/>
      <c r="Q95" s="116"/>
      <c r="R95" s="116"/>
      <c r="S95" s="116"/>
      <c r="T95" s="116"/>
      <c r="U95" s="122"/>
      <c r="V95" s="53"/>
      <c r="W95" s="53"/>
      <c r="X95" s="53"/>
    </row>
    <row r="96" spans="2:24" ht="15">
      <c r="B96" s="1" t="s">
        <v>59</v>
      </c>
      <c r="J96" s="53"/>
      <c r="K96" s="116"/>
      <c r="L96" s="116"/>
      <c r="M96" s="128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</row>
    <row r="97" spans="2:23" ht="15">
      <c r="B97" s="1" t="s">
        <v>60</v>
      </c>
      <c r="J97" s="53"/>
      <c r="K97" s="116"/>
      <c r="L97" s="116"/>
      <c r="M97" s="121"/>
      <c r="N97" s="116"/>
      <c r="O97" s="116"/>
      <c r="P97" s="116"/>
      <c r="Q97" s="116"/>
      <c r="R97" s="116"/>
      <c r="S97" s="116"/>
      <c r="T97" s="116"/>
      <c r="U97" s="53"/>
      <c r="V97" s="53"/>
      <c r="W97" s="53"/>
    </row>
    <row r="98" spans="2:23" ht="15">
      <c r="B98" s="1" t="s">
        <v>61</v>
      </c>
      <c r="J98" s="53"/>
      <c r="K98" s="53"/>
      <c r="L98" s="116"/>
      <c r="M98" s="116"/>
      <c r="N98" s="121"/>
      <c r="O98" s="116"/>
      <c r="P98" s="116"/>
      <c r="Q98" s="116"/>
      <c r="R98" s="116"/>
      <c r="S98" s="116"/>
      <c r="T98" s="116"/>
      <c r="U98" s="53"/>
      <c r="V98" s="53"/>
      <c r="W98" s="53"/>
    </row>
    <row r="99" spans="2:23" ht="15">
      <c r="B99" s="1" t="s">
        <v>62</v>
      </c>
      <c r="J99" s="53"/>
      <c r="K99" s="53"/>
      <c r="L99" s="116"/>
      <c r="M99" s="116"/>
      <c r="N99" s="116"/>
      <c r="O99" s="121"/>
      <c r="P99" s="116"/>
      <c r="Q99" s="116"/>
      <c r="R99" s="116"/>
      <c r="S99" s="116"/>
      <c r="T99" s="116"/>
      <c r="U99" s="53"/>
      <c r="V99" s="53"/>
      <c r="W99" s="53"/>
    </row>
    <row r="100" spans="2:22" ht="15">
      <c r="B100" s="1"/>
      <c r="J100" s="53"/>
      <c r="K100" s="53"/>
      <c r="L100" s="116"/>
      <c r="M100" s="116"/>
      <c r="N100" s="116"/>
      <c r="O100" s="116"/>
      <c r="P100" s="121"/>
      <c r="Q100" s="116"/>
      <c r="R100" s="116"/>
      <c r="S100" s="116"/>
      <c r="T100" s="116"/>
      <c r="U100" s="53"/>
      <c r="V100" s="53"/>
    </row>
    <row r="101" spans="10:22" ht="15">
      <c r="J101" s="53"/>
      <c r="K101" s="53"/>
      <c r="L101" s="116"/>
      <c r="M101" s="116"/>
      <c r="N101" s="116"/>
      <c r="O101" s="116"/>
      <c r="P101" s="116"/>
      <c r="Q101" s="121"/>
      <c r="R101" s="116"/>
      <c r="S101" s="116"/>
      <c r="T101" s="116"/>
      <c r="U101" s="53"/>
      <c r="V101" s="53"/>
    </row>
    <row r="102" spans="2:22" ht="15">
      <c r="B102" s="140" t="s">
        <v>63</v>
      </c>
      <c r="C102" s="132"/>
      <c r="D102" s="132"/>
      <c r="E102" s="132"/>
      <c r="F102" s="132"/>
      <c r="J102" s="53"/>
      <c r="K102" s="53"/>
      <c r="L102" s="53"/>
      <c r="M102" s="116"/>
      <c r="N102" s="116"/>
      <c r="O102" s="116"/>
      <c r="P102" s="116"/>
      <c r="Q102" s="116"/>
      <c r="R102" s="121"/>
      <c r="S102" s="116"/>
      <c r="T102" s="116"/>
      <c r="U102" s="53"/>
      <c r="V102" s="53"/>
    </row>
    <row r="103" spans="2:22" ht="15">
      <c r="B103" s="139" t="s">
        <v>64</v>
      </c>
      <c r="C103" s="132"/>
      <c r="D103" s="132"/>
      <c r="E103" s="132"/>
      <c r="F103" s="132"/>
      <c r="J103" s="53"/>
      <c r="K103" s="53"/>
      <c r="L103" s="53"/>
      <c r="M103" s="116"/>
      <c r="N103" s="116"/>
      <c r="O103" s="116"/>
      <c r="P103" s="116"/>
      <c r="Q103" s="116"/>
      <c r="R103" s="116"/>
      <c r="S103" s="121"/>
      <c r="T103" s="116"/>
      <c r="U103" s="53"/>
      <c r="V103" s="53"/>
    </row>
    <row r="104" spans="2:22" ht="78" customHeight="1">
      <c r="B104" s="139" t="s">
        <v>65</v>
      </c>
      <c r="C104" s="132"/>
      <c r="D104" s="132"/>
      <c r="E104" s="132"/>
      <c r="F104" s="132"/>
      <c r="J104" s="53"/>
      <c r="K104" s="53"/>
      <c r="L104" s="53"/>
      <c r="M104" s="116"/>
      <c r="N104" s="116"/>
      <c r="O104" s="116"/>
      <c r="P104" s="116"/>
      <c r="Q104" s="116"/>
      <c r="R104" s="116"/>
      <c r="S104" s="116"/>
      <c r="T104" s="121"/>
      <c r="U104" s="53"/>
      <c r="V104" s="53"/>
    </row>
    <row r="105" spans="2:21" ht="15">
      <c r="B105" s="139" t="s">
        <v>66</v>
      </c>
      <c r="C105" s="132"/>
      <c r="D105" s="132"/>
      <c r="E105" s="132"/>
      <c r="F105" s="132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39" t="s">
        <v>67</v>
      </c>
      <c r="C106" s="132"/>
      <c r="D106" s="132"/>
      <c r="E106" s="132"/>
      <c r="F106" s="132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39" t="s">
        <v>68</v>
      </c>
      <c r="C107" s="132"/>
      <c r="D107" s="132"/>
      <c r="E107" s="132"/>
      <c r="F107" s="132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39" t="s">
        <v>69</v>
      </c>
      <c r="C108" s="132"/>
      <c r="D108" s="132"/>
      <c r="E108" s="132"/>
      <c r="F108" s="132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31" t="s">
        <v>70</v>
      </c>
      <c r="C109" s="132"/>
      <c r="D109" s="132"/>
      <c r="E109" s="132"/>
      <c r="F109" s="132"/>
    </row>
    <row r="111" spans="2:6" ht="15.75">
      <c r="B111" s="51" t="s">
        <v>71</v>
      </c>
      <c r="C111" s="133"/>
      <c r="D111" s="134"/>
      <c r="E111" s="134"/>
      <c r="F111" s="135"/>
    </row>
    <row r="112" spans="2:6" ht="30.75" customHeight="1">
      <c r="B112" s="51" t="s">
        <v>72</v>
      </c>
      <c r="C112" s="129" t="s">
        <v>73</v>
      </c>
      <c r="D112" s="129"/>
      <c r="E112" s="129" t="s">
        <v>74</v>
      </c>
      <c r="F112" s="129"/>
    </row>
    <row r="113" spans="2:6" ht="30.75" customHeight="1">
      <c r="B113" s="51" t="s">
        <v>75</v>
      </c>
      <c r="C113" s="129" t="s">
        <v>76</v>
      </c>
      <c r="D113" s="129"/>
      <c r="E113" s="129" t="s">
        <v>77</v>
      </c>
      <c r="F113" s="129"/>
    </row>
    <row r="114" spans="2:6" ht="15" customHeight="1">
      <c r="B114" s="130" t="s">
        <v>78</v>
      </c>
      <c r="C114" s="129" t="s">
        <v>79</v>
      </c>
      <c r="D114" s="129"/>
      <c r="E114" s="129" t="s">
        <v>80</v>
      </c>
      <c r="F114" s="129"/>
    </row>
    <row r="115" spans="2:6" ht="15">
      <c r="B115" s="130"/>
      <c r="C115" s="129"/>
      <c r="D115" s="129"/>
      <c r="E115" s="129"/>
      <c r="F115" s="129"/>
    </row>
  </sheetData>
  <sheetProtection/>
  <mergeCells count="43"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  <mergeCell ref="C21:D21"/>
    <mergeCell ref="E21:F21"/>
    <mergeCell ref="C26:D26"/>
    <mergeCell ref="E26:F26"/>
    <mergeCell ref="C31:D31"/>
    <mergeCell ref="E31:F31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C113:D113"/>
    <mergeCell ref="E113:F113"/>
    <mergeCell ref="B114:B115"/>
    <mergeCell ref="C114:D115"/>
    <mergeCell ref="E114:F115"/>
    <mergeCell ref="B109:F109"/>
    <mergeCell ref="C111:F111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Denis</cp:lastModifiedBy>
  <dcterms:created xsi:type="dcterms:W3CDTF">2013-09-20T06:41:26Z</dcterms:created>
  <dcterms:modified xsi:type="dcterms:W3CDTF">2015-07-09T06:53:43Z</dcterms:modified>
  <cp:category/>
  <cp:version/>
  <cp:contentType/>
  <cp:contentStatus/>
</cp:coreProperties>
</file>