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<sst xmlns="http://schemas.openxmlformats.org/spreadsheetml/2006/main" count="143" uniqueCount="97">
  <si>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</si>
  <si>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</si>
  <si>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</si>
  <si>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</si>
  <si>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</si>
  <si>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</si>
  <si>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</si>
  <si>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</si>
  <si>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</si>
  <si>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</si>
  <si>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</si>
  <si>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</si>
  <si>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</si>
  <si>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</si>
  <si>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</si>
  <si>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</si>
  <si>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</si>
  <si>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</si>
  <si>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</si>
  <si>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</si>
  <si>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</si>
  <si>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</si>
  <si>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</si>
  <si>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</si>
  <si>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</si>
  <si>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</si>
  <si>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</si>
  <si>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</si>
  <si>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</si>
  <si>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</si>
  <si>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</si>
  <si>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</si>
  <si>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</si>
  <si>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</si>
  <si>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</si>
  <si>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</si>
  <si>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</si>
  <si>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</si>
  <si>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</si>
  <si>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</si>
  <si>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</si>
  <si>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</si>
  <si>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</si>
  <si>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</si>
  <si>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</si>
  <si>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</si>
  <si>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</si>
  <si>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</si>
  <si>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</si>
  <si>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</si>
  <si>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</si>
  <si>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</si>
  <si>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</si>
  <si>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</si>
  <si>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</si>
  <si>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</si>
  <si>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</si>
  <si>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</si>
  <si>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</si>
  <si>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</si>
  <si>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</si>
  <si>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</si>
  <si>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</si>
  <si>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</si>
  <si>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</si>
  <si>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</si>
  <si>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</si>
  <si>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</si>
  <si>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</si>
  <si>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</si>
  <si>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</si>
  <si>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</si>
  <si>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</si>
  <si>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</si>
  <si>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</si>
  <si>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</si>
  <si>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</si>
  <si>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</si>
  <si>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</si>
  <si>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</si>
  <si>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</si>
  <si>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</si>
  <si>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</si>
  <si>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</si>
  <si>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</si>
  <si>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</si>
  <si>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</si>
  <si>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</si>
  <si>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</si>
  <si>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</si>
  <si>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</si>
  <si>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</si>
  <si>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</si>
  <si>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</si>
  <si>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</si>
  <si>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</si>
  <si>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08 Квітня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</si>
</sst>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8">
      <selection activeCell="C66" sqref="C66:D66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7" t="s">
        <v>96</v>
      </c>
      <c r="D4" s="138"/>
      <c r="E4" s="138"/>
      <c r="F4" s="139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5" t="s">
        <v>5</v>
      </c>
      <c r="D6" s="136"/>
      <c r="E6" s="134" t="s">
        <v>6</v>
      </c>
      <c r="F6" s="134"/>
      <c r="G6" s="27"/>
      <c r="I6"/>
    </row>
    <row r="7" spans="2:8" s="6" customFormat="1" ht="15">
      <c r="B7" s="81" t="s">
        <v>82</v>
      </c>
      <c r="C7" s="120">
        <v>0.036</v>
      </c>
      <c r="D7" s="7">
        <v>3.792</v>
      </c>
      <c r="E7" s="120">
        <f aca="true" t="shared" si="0" ref="E7:F9">C7*39.3683</f>
        <v>1.4172587999999997</v>
      </c>
      <c r="F7" s="13">
        <f t="shared" si="0"/>
        <v>149.2845936</v>
      </c>
      <c r="G7" s="29"/>
      <c r="H7" s="29"/>
    </row>
    <row r="8" spans="2:8" s="6" customFormat="1" ht="15">
      <c r="B8" s="81" t="s">
        <v>85</v>
      </c>
      <c r="C8" s="120">
        <v>0.036</v>
      </c>
      <c r="D8" s="110">
        <v>3.872</v>
      </c>
      <c r="E8" s="120">
        <f t="shared" si="0"/>
        <v>1.4172587999999997</v>
      </c>
      <c r="F8" s="13">
        <f t="shared" si="0"/>
        <v>152.4340576</v>
      </c>
      <c r="G8" s="27"/>
      <c r="H8" s="27"/>
    </row>
    <row r="9" spans="2:17" s="6" customFormat="1" ht="15">
      <c r="B9" s="28" t="s">
        <v>95</v>
      </c>
      <c r="C9" s="120">
        <v>0.036</v>
      </c>
      <c r="D9" s="7">
        <v>3.95</v>
      </c>
      <c r="E9" s="120">
        <f t="shared" si="0"/>
        <v>1.4172587999999997</v>
      </c>
      <c r="F9" s="13">
        <f t="shared" si="0"/>
        <v>155.504785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4" t="s">
        <v>7</v>
      </c>
      <c r="D11" s="134"/>
      <c r="E11" s="135" t="s">
        <v>6</v>
      </c>
      <c r="F11" s="136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73">
        <v>1</v>
      </c>
      <c r="D12" s="80">
        <v>164.25</v>
      </c>
      <c r="E12" s="73">
        <f>C12/D75</f>
        <v>1.0763104079216446</v>
      </c>
      <c r="F12" s="109">
        <f>D12/D75</f>
        <v>176.7839845011301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73">
        <v>1.25</v>
      </c>
      <c r="D13" s="80">
        <v>170.25</v>
      </c>
      <c r="E13" s="73">
        <f>C13/D75</f>
        <v>1.3453880099020556</v>
      </c>
      <c r="F13" s="109">
        <f>D13/D75</f>
        <v>183.24184694866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90</v>
      </c>
      <c r="C14" s="73">
        <v>2</v>
      </c>
      <c r="D14" s="80">
        <v>173.75</v>
      </c>
      <c r="E14" s="73">
        <f>C14/D75</f>
        <v>2.152620815843289</v>
      </c>
      <c r="F14" s="109">
        <f>D14/D75</f>
        <v>187.00893337638576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5" t="s">
        <v>5</v>
      </c>
      <c r="D16" s="136"/>
      <c r="E16" s="134" t="s">
        <v>6</v>
      </c>
      <c r="F16" s="134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119">
        <v>0.002</v>
      </c>
      <c r="D17" s="7">
        <v>5.262</v>
      </c>
      <c r="E17" s="119">
        <f aca="true" t="shared" si="1" ref="E17:F19">C17*36.7437</f>
        <v>0.0734874</v>
      </c>
      <c r="F17" s="13">
        <f t="shared" si="1"/>
        <v>193.34534939999998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85</v>
      </c>
      <c r="C18" s="84">
        <v>0.012</v>
      </c>
      <c r="D18" s="7">
        <v>5.236</v>
      </c>
      <c r="E18" s="84">
        <f t="shared" si="1"/>
        <v>0.4409244</v>
      </c>
      <c r="F18" s="13">
        <f t="shared" si="1"/>
        <v>192.39001319999997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95</v>
      </c>
      <c r="C19" s="84">
        <v>0.012</v>
      </c>
      <c r="D19" s="7">
        <v>5.322</v>
      </c>
      <c r="E19" s="84">
        <f t="shared" si="1"/>
        <v>0.4409244</v>
      </c>
      <c r="F19" s="13">
        <f t="shared" si="1"/>
        <v>195.54997139999998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4" t="s">
        <v>9</v>
      </c>
      <c r="D21" s="134"/>
      <c r="E21" s="135" t="s">
        <v>10</v>
      </c>
      <c r="F21" s="136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88</v>
      </c>
      <c r="C22" s="73">
        <v>1.5</v>
      </c>
      <c r="D22" s="109">
        <v>190</v>
      </c>
      <c r="E22" s="73">
        <f>C22/D75</f>
        <v>1.6144656118824667</v>
      </c>
      <c r="F22" s="109">
        <f>D22/D75</f>
        <v>204.49897750511246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89</v>
      </c>
      <c r="C23" s="73">
        <v>1</v>
      </c>
      <c r="D23" s="80">
        <v>190</v>
      </c>
      <c r="E23" s="73">
        <f>C23/D75</f>
        <v>1.0763104079216446</v>
      </c>
      <c r="F23" s="109">
        <f>D23/D75</f>
        <v>204.49897750511246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94</v>
      </c>
      <c r="C24" s="73">
        <v>1</v>
      </c>
      <c r="D24" s="80">
        <v>190.5</v>
      </c>
      <c r="E24" s="73">
        <f>C24/D75</f>
        <v>1.0763104079216446</v>
      </c>
      <c r="F24" s="109">
        <f>D24/D75</f>
        <v>205.0371327090733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4" t="s">
        <v>12</v>
      </c>
      <c r="D26" s="134"/>
      <c r="E26" s="134" t="s">
        <v>10</v>
      </c>
      <c r="F26" s="134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88</v>
      </c>
      <c r="C27" s="73">
        <v>1.5</v>
      </c>
      <c r="D27" s="80">
        <v>365.25</v>
      </c>
      <c r="E27" s="73">
        <f>C27/D75</f>
        <v>1.6144656118824667</v>
      </c>
      <c r="F27" s="109">
        <f>D27/D75</f>
        <v>393.12237649338067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73">
        <v>0.5</v>
      </c>
      <c r="D28" s="80">
        <v>356</v>
      </c>
      <c r="E28" s="73">
        <f>C28/$D$75</f>
        <v>0.5381552039608223</v>
      </c>
      <c r="F28" s="109">
        <f>D28/$D$75</f>
        <v>383.1665052201055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86</v>
      </c>
      <c r="C29" s="121">
        <v>0</v>
      </c>
      <c r="D29" s="105">
        <v>358.25</v>
      </c>
      <c r="E29" s="121">
        <f>C29/$D$75</f>
        <v>0</v>
      </c>
      <c r="F29" s="109">
        <f>D29/$D$75</f>
        <v>385.58820363792915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4" t="s">
        <v>5</v>
      </c>
      <c r="D31" s="125"/>
      <c r="E31" s="124" t="s">
        <v>6</v>
      </c>
      <c r="F31" s="125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84">
        <v>0.03</v>
      </c>
      <c r="D32" s="115">
        <v>2.7</v>
      </c>
      <c r="E32" s="84">
        <f aca="true" t="shared" si="2" ref="E32:F34">C32*58.0164</f>
        <v>1.740492</v>
      </c>
      <c r="F32" s="109">
        <f t="shared" si="2"/>
        <v>156.64428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84">
        <v>0.032</v>
      </c>
      <c r="D33" s="115">
        <v>2.7</v>
      </c>
      <c r="E33" s="84">
        <f t="shared" si="2"/>
        <v>1.8565247999999999</v>
      </c>
      <c r="F33" s="109">
        <f t="shared" si="2"/>
        <v>156.64428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95</v>
      </c>
      <c r="C34" s="84">
        <v>0.03</v>
      </c>
      <c r="D34" s="115">
        <v>2.734</v>
      </c>
      <c r="E34" s="84">
        <f t="shared" si="2"/>
        <v>1.740492</v>
      </c>
      <c r="F34" s="109">
        <f t="shared" si="2"/>
        <v>158.6168376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4" t="s">
        <v>5</v>
      </c>
      <c r="D36" s="125"/>
      <c r="E36" s="124" t="s">
        <v>6</v>
      </c>
      <c r="F36" s="125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119">
        <v>0.004</v>
      </c>
      <c r="D37" s="115">
        <v>9.714</v>
      </c>
      <c r="E37" s="119">
        <f aca="true" t="shared" si="3" ref="E37:F39">C37*36.7437</f>
        <v>0.1469748</v>
      </c>
      <c r="F37" s="109">
        <f t="shared" si="3"/>
        <v>356.9283018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85</v>
      </c>
      <c r="C38" s="119">
        <v>0.002</v>
      </c>
      <c r="D38" s="115">
        <v>9.764</v>
      </c>
      <c r="E38" s="119">
        <f t="shared" si="3"/>
        <v>0.0734874</v>
      </c>
      <c r="F38" s="109">
        <f t="shared" si="3"/>
        <v>358.76548679999996</v>
      </c>
      <c r="G38" s="29"/>
      <c r="H38" s="27"/>
      <c r="K38" s="26"/>
      <c r="L38" s="26"/>
      <c r="M38" s="26"/>
    </row>
    <row r="39" spans="2:13" s="6" customFormat="1" ht="15">
      <c r="B39" s="28" t="s">
        <v>95</v>
      </c>
      <c r="C39" s="84">
        <v>0.002</v>
      </c>
      <c r="D39" s="115">
        <v>9.754</v>
      </c>
      <c r="E39" s="84">
        <f t="shared" si="3"/>
        <v>0.0734874</v>
      </c>
      <c r="F39" s="109">
        <f t="shared" si="3"/>
        <v>358.39804979999997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4" t="s">
        <v>16</v>
      </c>
      <c r="D41" s="125"/>
      <c r="E41" s="124" t="s">
        <v>6</v>
      </c>
      <c r="F41" s="125"/>
      <c r="G41" s="33"/>
      <c r="H41" s="33"/>
      <c r="I41" s="25"/>
      <c r="J41" s="6"/>
    </row>
    <row r="42" spans="2:13" s="25" customFormat="1" ht="15.75" thickBot="1">
      <c r="B42" s="81" t="s">
        <v>82</v>
      </c>
      <c r="C42" s="140">
        <v>0.2</v>
      </c>
      <c r="D42" s="116">
        <v>319.9</v>
      </c>
      <c r="E42" s="140">
        <f aca="true" t="shared" si="4" ref="E42:F44">C42*1.1023</f>
        <v>0.22046000000000002</v>
      </c>
      <c r="F42" s="116">
        <f t="shared" si="4"/>
        <v>352.62577</v>
      </c>
      <c r="G42" s="29"/>
      <c r="H42" s="27"/>
      <c r="K42" s="6"/>
      <c r="L42" s="6"/>
      <c r="M42" s="6"/>
    </row>
    <row r="43" spans="2:19" s="25" customFormat="1" ht="15.75" thickBot="1">
      <c r="B43" s="81" t="s">
        <v>85</v>
      </c>
      <c r="C43" s="140">
        <v>0.4</v>
      </c>
      <c r="D43" s="116">
        <v>319.7</v>
      </c>
      <c r="E43" s="140">
        <f t="shared" si="4"/>
        <v>0.44092000000000003</v>
      </c>
      <c r="F43" s="116">
        <f t="shared" si="4"/>
        <v>352.40531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95</v>
      </c>
      <c r="C44" s="140">
        <v>0.2</v>
      </c>
      <c r="D44" s="116">
        <v>318.9</v>
      </c>
      <c r="E44" s="140">
        <f t="shared" si="4"/>
        <v>0.22046000000000002</v>
      </c>
      <c r="F44" s="116">
        <f t="shared" si="4"/>
        <v>351.52347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4" t="s">
        <v>18</v>
      </c>
      <c r="D46" s="125"/>
      <c r="E46" s="124" t="s">
        <v>19</v>
      </c>
      <c r="F46" s="125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73">
        <v>0.08</v>
      </c>
      <c r="D47" s="109">
        <v>30.95</v>
      </c>
      <c r="E47" s="73">
        <f aca="true" t="shared" si="5" ref="E47:F49">C47/454*1000</f>
        <v>0.1762114537444934</v>
      </c>
      <c r="F47" s="109">
        <f t="shared" si="5"/>
        <v>68.17180616740089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85</v>
      </c>
      <c r="C48" s="73">
        <v>0.06</v>
      </c>
      <c r="D48" s="109">
        <v>31.14</v>
      </c>
      <c r="E48" s="73">
        <f t="shared" si="5"/>
        <v>0.13215859030837004</v>
      </c>
      <c r="F48" s="109">
        <f t="shared" si="5"/>
        <v>68.59030837004406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95</v>
      </c>
      <c r="C49" s="73">
        <v>0.06</v>
      </c>
      <c r="D49" s="109">
        <v>31.21</v>
      </c>
      <c r="E49" s="73">
        <f t="shared" si="5"/>
        <v>0.13215859030837004</v>
      </c>
      <c r="F49" s="109">
        <f t="shared" si="5"/>
        <v>68.7444933920705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4" t="s">
        <v>21</v>
      </c>
      <c r="D51" s="125"/>
      <c r="E51" s="124" t="s">
        <v>6</v>
      </c>
      <c r="F51" s="125"/>
      <c r="G51" s="27"/>
      <c r="H51" s="27"/>
      <c r="I51" s="6"/>
      <c r="J51" s="93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20">
        <v>0.105</v>
      </c>
      <c r="D52" s="115">
        <v>10.575</v>
      </c>
      <c r="E52" s="120">
        <f aca="true" t="shared" si="6" ref="E52:F54">C52*22.0462</f>
        <v>2.314851</v>
      </c>
      <c r="F52" s="109">
        <f t="shared" si="6"/>
        <v>233.13856499999997</v>
      </c>
      <c r="G52" s="29"/>
      <c r="H52" s="27"/>
      <c r="I52" s="93"/>
      <c r="J52" s="75"/>
      <c r="K52" s="93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85</v>
      </c>
      <c r="C53" s="120">
        <v>0.105</v>
      </c>
      <c r="D53" s="115">
        <v>10.83</v>
      </c>
      <c r="E53" s="120">
        <f t="shared" si="6"/>
        <v>2.314851</v>
      </c>
      <c r="F53" s="109">
        <f t="shared" si="6"/>
        <v>238.760346</v>
      </c>
      <c r="G53" s="27"/>
      <c r="H53" s="27"/>
      <c r="I53" s="94"/>
      <c r="J53" s="75"/>
      <c r="K53" s="75"/>
      <c r="L53" s="93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95</v>
      </c>
      <c r="C54" s="120">
        <v>0.08</v>
      </c>
      <c r="D54" s="115">
        <v>11.06</v>
      </c>
      <c r="E54" s="120">
        <f t="shared" si="6"/>
        <v>1.763696</v>
      </c>
      <c r="F54" s="109">
        <f t="shared" si="6"/>
        <v>243.830972</v>
      </c>
      <c r="G54" s="27"/>
      <c r="H54" s="27"/>
      <c r="I54" s="94"/>
      <c r="J54" s="75"/>
      <c r="K54" s="75"/>
      <c r="L54" s="75"/>
      <c r="M54" s="93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93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4" t="s">
        <v>23</v>
      </c>
      <c r="D56" s="125"/>
      <c r="E56" s="124" t="s">
        <v>24</v>
      </c>
      <c r="F56" s="125"/>
      <c r="H56" s="27"/>
      <c r="I56" s="93"/>
      <c r="J56" s="75"/>
      <c r="K56" s="75"/>
      <c r="L56" s="75"/>
      <c r="M56" s="75"/>
      <c r="N56" s="75"/>
      <c r="O56" s="93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82</v>
      </c>
      <c r="C57" s="120">
        <v>0.019</v>
      </c>
      <c r="D57" s="115">
        <v>1.59</v>
      </c>
      <c r="E57" s="120">
        <f aca="true" t="shared" si="7" ref="E57:F59">C57/3.785</f>
        <v>0.005019815059445178</v>
      </c>
      <c r="F57" s="109">
        <f t="shared" si="7"/>
        <v>0.4200792602377807</v>
      </c>
      <c r="G57" s="29"/>
      <c r="H57" s="27"/>
      <c r="I57" s="93"/>
      <c r="J57" s="75"/>
      <c r="K57" s="75"/>
      <c r="L57" s="75"/>
      <c r="M57" s="75"/>
      <c r="N57" s="75"/>
      <c r="O57" s="75"/>
      <c r="P57" s="93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20">
        <v>0.019</v>
      </c>
      <c r="D58" s="115">
        <v>1.566</v>
      </c>
      <c r="E58" s="120">
        <f t="shared" si="7"/>
        <v>0.005019815059445178</v>
      </c>
      <c r="F58" s="109">
        <f t="shared" si="7"/>
        <v>0.41373844121532366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95</v>
      </c>
      <c r="C59" s="120">
        <v>0.015</v>
      </c>
      <c r="D59" s="115">
        <v>1.547</v>
      </c>
      <c r="E59" s="120">
        <f t="shared" si="7"/>
        <v>0.003963011889035667</v>
      </c>
      <c r="F59" s="109">
        <f t="shared" si="7"/>
        <v>0.40871862615587845</v>
      </c>
      <c r="G59" s="27"/>
      <c r="H59" s="27"/>
      <c r="I59" s="94"/>
      <c r="J59" s="75"/>
      <c r="K59" s="75"/>
      <c r="L59" s="75"/>
      <c r="M59" s="93"/>
      <c r="N59" s="75"/>
      <c r="O59" s="75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93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4" t="s">
        <v>26</v>
      </c>
      <c r="D61" s="125"/>
      <c r="E61" s="124" t="s">
        <v>27</v>
      </c>
      <c r="F61" s="125"/>
      <c r="G61" s="35"/>
      <c r="H61" s="27"/>
      <c r="I61" s="94"/>
      <c r="J61" s="75"/>
      <c r="K61" s="75"/>
      <c r="L61" s="75"/>
      <c r="M61" s="75"/>
      <c r="N61" s="75"/>
      <c r="O61" s="93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87</v>
      </c>
      <c r="C62" s="120">
        <v>0.3</v>
      </c>
      <c r="D62" s="117">
        <v>1.005</v>
      </c>
      <c r="E62" s="120">
        <f>C62/454*100</f>
        <v>0.06607929515418502</v>
      </c>
      <c r="F62" s="118">
        <f>D62/454*1000</f>
        <v>2.213656387665198</v>
      </c>
      <c r="G62" s="27"/>
      <c r="H62" s="27"/>
      <c r="I62" s="94"/>
      <c r="J62" s="75"/>
      <c r="K62" s="75"/>
      <c r="L62" s="75"/>
      <c r="M62" s="75"/>
      <c r="N62" s="75"/>
      <c r="O62" s="75"/>
      <c r="P62" s="93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91</v>
      </c>
      <c r="C63" s="141">
        <v>0.025</v>
      </c>
      <c r="D63" s="117">
        <v>1.02</v>
      </c>
      <c r="E63" s="141">
        <f>C63/454*100</f>
        <v>0.005506607929515419</v>
      </c>
      <c r="F63" s="118">
        <f>D63/454*1000</f>
        <v>2.246696035242291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93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85</v>
      </c>
      <c r="C64" s="120">
        <v>0.95</v>
      </c>
      <c r="D64" s="117">
        <v>1.048</v>
      </c>
      <c r="E64" s="120">
        <f>C64/454*100</f>
        <v>0.2092511013215859</v>
      </c>
      <c r="F64" s="118">
        <f>D64/454*1000</f>
        <v>2.3083700440528636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6" t="s">
        <v>26</v>
      </c>
      <c r="D66" s="126"/>
      <c r="E66" s="124" t="s">
        <v>29</v>
      </c>
      <c r="F66" s="125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92</v>
      </c>
      <c r="C67" s="119">
        <v>0.002</v>
      </c>
      <c r="D67" s="114">
        <v>0.1297</v>
      </c>
      <c r="E67" s="142">
        <f>C67/454*1000000</f>
        <v>4.405286343612334</v>
      </c>
      <c r="F67" s="109">
        <f>D67/454*1000000</f>
        <v>285.6828193832599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93</v>
      </c>
      <c r="C68" s="119">
        <v>0.0011</v>
      </c>
      <c r="D68" s="114">
        <v>0.1289</v>
      </c>
      <c r="E68" s="142">
        <f>C68/454*1000000</f>
        <v>2.4229074889867843</v>
      </c>
      <c r="F68" s="109">
        <f>D68/454*1000000</f>
        <v>283.92070484581495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1.0765</v>
      </c>
      <c r="F74" s="96">
        <v>0.0083</v>
      </c>
      <c r="G74" s="96">
        <v>1.4853</v>
      </c>
      <c r="H74" s="96">
        <v>1.032</v>
      </c>
      <c r="I74" s="96">
        <v>0.7954</v>
      </c>
      <c r="J74" s="96">
        <v>0.7691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0.9291</v>
      </c>
      <c r="E75" s="97" t="s">
        <v>81</v>
      </c>
      <c r="F75" s="97">
        <v>0.0077</v>
      </c>
      <c r="G75" s="97">
        <v>1.38</v>
      </c>
      <c r="H75" s="97">
        <v>0.9588</v>
      </c>
      <c r="I75" s="97">
        <v>0.7391</v>
      </c>
      <c r="J75" s="97">
        <v>0.7145</v>
      </c>
      <c r="K75" s="97">
        <v>0.1198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120.25</v>
      </c>
      <c r="E76" s="96">
        <v>129.45</v>
      </c>
      <c r="F76" s="96" t="s">
        <v>81</v>
      </c>
      <c r="G76" s="96">
        <v>178.615</v>
      </c>
      <c r="H76" s="96">
        <v>124.094</v>
      </c>
      <c r="I76" s="96">
        <v>95.661</v>
      </c>
      <c r="J76" s="96">
        <v>92.471</v>
      </c>
      <c r="K76" s="96">
        <v>15.5155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0.6732</v>
      </c>
      <c r="E77" s="97">
        <v>0.7247</v>
      </c>
      <c r="F77" s="97">
        <v>0.0056</v>
      </c>
      <c r="G77" s="97" t="s">
        <v>81</v>
      </c>
      <c r="H77" s="97">
        <v>0.6948</v>
      </c>
      <c r="I77" s="97">
        <v>0.5355</v>
      </c>
      <c r="J77" s="97">
        <v>0.5177</v>
      </c>
      <c r="K77" s="97">
        <v>0.0869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0.969</v>
      </c>
      <c r="E78" s="96">
        <v>1.0431</v>
      </c>
      <c r="F78" s="96">
        <v>0.0081</v>
      </c>
      <c r="G78" s="96">
        <v>1.4395</v>
      </c>
      <c r="H78" s="96" t="s">
        <v>81</v>
      </c>
      <c r="I78" s="96">
        <v>0.7709</v>
      </c>
      <c r="J78" s="96">
        <v>0.7453</v>
      </c>
      <c r="K78" s="96">
        <v>0.125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1.2572</v>
      </c>
      <c r="E79" s="97">
        <v>1.3531</v>
      </c>
      <c r="F79" s="97">
        <v>0.0105</v>
      </c>
      <c r="G79" s="97">
        <v>1.8673</v>
      </c>
      <c r="H79" s="97">
        <v>1.2973</v>
      </c>
      <c r="I79" s="97" t="s">
        <v>81</v>
      </c>
      <c r="J79" s="97">
        <v>0.9667</v>
      </c>
      <c r="K79" s="97">
        <v>0.1622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1.3003</v>
      </c>
      <c r="E80" s="96">
        <v>1.3996</v>
      </c>
      <c r="F80" s="96">
        <v>0.0108</v>
      </c>
      <c r="G80" s="96">
        <v>1.9315</v>
      </c>
      <c r="H80" s="96">
        <v>1.3418</v>
      </c>
      <c r="I80" s="96">
        <v>1.0343</v>
      </c>
      <c r="J80" s="96" t="s">
        <v>81</v>
      </c>
      <c r="K80" s="96">
        <v>0.1678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7.7503</v>
      </c>
      <c r="E81" s="97">
        <v>8.3407</v>
      </c>
      <c r="F81" s="97">
        <v>0.0644</v>
      </c>
      <c r="G81" s="97">
        <v>11.5129</v>
      </c>
      <c r="H81" s="97">
        <v>7.998</v>
      </c>
      <c r="I81" s="97">
        <v>6.1644</v>
      </c>
      <c r="J81" s="97">
        <v>5.9599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2" t="s">
        <v>63</v>
      </c>
      <c r="C101" s="128"/>
      <c r="D101" s="128"/>
      <c r="E101" s="128"/>
      <c r="F101" s="128"/>
    </row>
    <row r="102" spans="2:6" ht="15">
      <c r="B102" s="133" t="s">
        <v>64</v>
      </c>
      <c r="C102" s="128"/>
      <c r="D102" s="128"/>
      <c r="E102" s="128"/>
      <c r="F102" s="128"/>
    </row>
    <row r="103" spans="2:6" ht="78" customHeight="1">
      <c r="B103" s="133" t="s">
        <v>65</v>
      </c>
      <c r="C103" s="128"/>
      <c r="D103" s="128"/>
      <c r="E103" s="128"/>
      <c r="F103" s="128"/>
    </row>
    <row r="104" spans="2:6" ht="15">
      <c r="B104" s="133" t="s">
        <v>66</v>
      </c>
      <c r="C104" s="128"/>
      <c r="D104" s="128"/>
      <c r="E104" s="128"/>
      <c r="F104" s="128"/>
    </row>
    <row r="105" spans="2:6" ht="15">
      <c r="B105" s="133" t="s">
        <v>67</v>
      </c>
      <c r="C105" s="128"/>
      <c r="D105" s="128"/>
      <c r="E105" s="128"/>
      <c r="F105" s="128"/>
    </row>
    <row r="106" spans="2:6" ht="15">
      <c r="B106" s="133" t="s">
        <v>68</v>
      </c>
      <c r="C106" s="128"/>
      <c r="D106" s="128"/>
      <c r="E106" s="128"/>
      <c r="F106" s="128"/>
    </row>
    <row r="107" spans="2:6" ht="15">
      <c r="B107" s="133" t="s">
        <v>69</v>
      </c>
      <c r="C107" s="128"/>
      <c r="D107" s="128"/>
      <c r="E107" s="128"/>
      <c r="F107" s="128"/>
    </row>
    <row r="108" spans="2:6" ht="15">
      <c r="B108" s="127" t="s">
        <v>70</v>
      </c>
      <c r="C108" s="128"/>
      <c r="D108" s="128"/>
      <c r="E108" s="128"/>
      <c r="F108" s="128"/>
    </row>
    <row r="110" spans="2:6" ht="15.75">
      <c r="B110" s="52" t="s">
        <v>71</v>
      </c>
      <c r="C110" s="129"/>
      <c r="D110" s="130"/>
      <c r="E110" s="130"/>
      <c r="F110" s="131"/>
    </row>
    <row r="111" spans="2:6" ht="30.75" customHeight="1">
      <c r="B111" s="52" t="s">
        <v>72</v>
      </c>
      <c r="C111" s="122" t="s">
        <v>73</v>
      </c>
      <c r="D111" s="122"/>
      <c r="E111" s="122" t="s">
        <v>74</v>
      </c>
      <c r="F111" s="122"/>
    </row>
    <row r="112" spans="2:6" ht="30.75" customHeight="1">
      <c r="B112" s="52" t="s">
        <v>75</v>
      </c>
      <c r="C112" s="122" t="s">
        <v>76</v>
      </c>
      <c r="D112" s="122"/>
      <c r="E112" s="122" t="s">
        <v>77</v>
      </c>
      <c r="F112" s="122"/>
    </row>
    <row r="113" spans="2:6" ht="15" customHeight="1">
      <c r="B113" s="123" t="s">
        <v>78</v>
      </c>
      <c r="C113" s="122" t="s">
        <v>79</v>
      </c>
      <c r="D113" s="122"/>
      <c r="E113" s="122" t="s">
        <v>80</v>
      </c>
      <c r="F113" s="122"/>
    </row>
    <row r="114" spans="2:6" ht="15">
      <c r="B114" s="123"/>
      <c r="C114" s="122"/>
      <c r="D114" s="122"/>
      <c r="E114" s="122"/>
      <c r="F114" s="122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2015-04-09T06:43:44Z</dcterms:modified>
  <cp:category/>
  <cp:version/>
  <cp:contentType/>
  <cp:contentStatus/>
</cp:coreProperties>
</file>