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<sst xmlns="http://schemas.openxmlformats.org/spreadsheetml/2006/main" count="172" uniqueCount="100">
  <si>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</si>
  <si>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</si>
  <si>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</si>
  <si>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</si>
  <si>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</si>
  <si>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</si>
  <si>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</si>
  <si>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</si>
  <si>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</si>
  <si>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</si>
  <si>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</si>
  <si>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</si>
  <si>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</si>
  <si>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</si>
  <si>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</si>
  <si>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</si>
  <si>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</si>
  <si>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</si>
  <si>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</si>
  <si>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</si>
  <si>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</si>
  <si>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</si>
  <si>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</si>
  <si>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</si>
  <si>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</si>
  <si>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</si>
  <si>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</si>
  <si>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</si>
  <si>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</si>
  <si>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</si>
  <si>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</si>
  <si>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</si>
  <si>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</si>
  <si>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</si>
  <si>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</si>
  <si>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</si>
  <si>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</si>
  <si>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</si>
  <si>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</si>
  <si>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</si>
  <si>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</si>
  <si>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</si>
  <si>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</si>
  <si>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</si>
  <si>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</si>
  <si>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</si>
  <si>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</si>
  <si>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</si>
  <si>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</si>
  <si>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</si>
  <si>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</si>
  <si>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</si>
  <si>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</si>
  <si>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</si>
  <si>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</si>
  <si>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</si>
  <si>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</si>
  <si>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</si>
  <si>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</si>
  <si>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</si>
  <si>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</si>
  <si>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</si>
  <si>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</si>
  <si>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</si>
  <si>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</si>
  <si>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</si>
  <si>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</si>
  <si>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</si>
  <si>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</si>
  <si>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</si>
  <si>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</si>
  <si>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</si>
  <si>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</si>
  <si>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</si>
  <si>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</si>
  <si>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</si>
  <si>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</si>
  <si>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</si>
  <si>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</si>
  <si>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</si>
  <si>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</si>
  <si>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</si>
  <si>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</si>
  <si>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</si>
  <si>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</si>
  <si>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</si>
  <si>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</si>
  <si>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</si>
  <si>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</si>
  <si>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</si>
  <si>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</si>
  <si>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</si>
  <si>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</si>
  <si>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</si>
  <si>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</si>
  <si>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</si>
  <si>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</si>
  <si>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</si>
  <si>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</si>
  <si>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8 січня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</si>
</sst>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4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99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3" t="s">
        <v>6</v>
      </c>
      <c r="F6" s="144"/>
      <c r="G6"/>
      <c r="H6"/>
      <c r="I6"/>
    </row>
    <row r="7" spans="2:6" s="6" customFormat="1" ht="15">
      <c r="B7" s="24" t="s">
        <v>82</v>
      </c>
      <c r="C7" s="114">
        <v>0.022</v>
      </c>
      <c r="D7" s="14">
        <v>3.8</v>
      </c>
      <c r="E7" s="114">
        <f aca="true" t="shared" si="0" ref="E7:F9">C7*39.3683</f>
        <v>0.8661026</v>
      </c>
      <c r="F7" s="13">
        <f t="shared" si="0"/>
        <v>149.59954</v>
      </c>
    </row>
    <row r="8" spans="2:6" s="6" customFormat="1" ht="15">
      <c r="B8" s="24" t="s">
        <v>80</v>
      </c>
      <c r="C8" s="114">
        <v>0.022</v>
      </c>
      <c r="D8" s="14">
        <v>3.882</v>
      </c>
      <c r="E8" s="114">
        <f t="shared" si="0"/>
        <v>0.8661026</v>
      </c>
      <c r="F8" s="13">
        <f t="shared" si="0"/>
        <v>152.8277406</v>
      </c>
    </row>
    <row r="9" spans="2:17" s="6" customFormat="1" ht="15">
      <c r="B9" s="24" t="s">
        <v>91</v>
      </c>
      <c r="C9" s="114">
        <v>0.016</v>
      </c>
      <c r="D9" s="14">
        <v>3.95</v>
      </c>
      <c r="E9" s="114">
        <f t="shared" si="0"/>
        <v>0.6298928</v>
      </c>
      <c r="F9" s="13">
        <f>D9*39.3683</f>
        <v>155.504785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6">
        <v>0.41</v>
      </c>
      <c r="D12" s="13">
        <v>183</v>
      </c>
      <c r="E12" s="116">
        <f>C12/$D$86</f>
        <v>0.46996790463090327</v>
      </c>
      <c r="F12" s="71">
        <f aca="true" t="shared" si="1" ref="E12:F14">D12/$D$86</f>
        <v>209.76616231086658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96</v>
      </c>
      <c r="C13" s="137">
        <v>0</v>
      </c>
      <c r="D13" s="13">
        <v>185.75</v>
      </c>
      <c r="E13" s="137">
        <f t="shared" si="1"/>
        <v>0</v>
      </c>
      <c r="F13" s="71">
        <f t="shared" si="1"/>
        <v>212.91838606143972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95</v>
      </c>
      <c r="C14" s="116">
        <v>0.13</v>
      </c>
      <c r="D14" s="13">
        <v>188.5</v>
      </c>
      <c r="E14" s="116">
        <f t="shared" si="1"/>
        <v>0.14901421366345713</v>
      </c>
      <c r="F14" s="71">
        <f t="shared" si="1"/>
        <v>216.07060981201286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2">
        <v>260</v>
      </c>
      <c r="D17" s="87">
        <v>24640</v>
      </c>
      <c r="E17" s="116">
        <f aca="true" t="shared" si="2" ref="E17:F19">C17/$D$87</f>
        <v>2.3868539428991093</v>
      </c>
      <c r="F17" s="71">
        <f t="shared" si="2"/>
        <v>226.20031212705405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2">
        <v>350</v>
      </c>
      <c r="D18" s="87">
        <v>24410</v>
      </c>
      <c r="E18" s="116">
        <f t="shared" si="2"/>
        <v>3.2130726154411087</v>
      </c>
      <c r="F18" s="71">
        <f t="shared" si="2"/>
        <v>224.0888644083356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42">
        <v>260</v>
      </c>
      <c r="D19" s="87">
        <v>24500</v>
      </c>
      <c r="E19" s="116">
        <f t="shared" si="2"/>
        <v>2.3868539428991093</v>
      </c>
      <c r="F19" s="71">
        <f t="shared" si="2"/>
        <v>224.91508308087762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7">
        <v>0.01</v>
      </c>
      <c r="D22" s="14">
        <v>5.192</v>
      </c>
      <c r="E22" s="117">
        <f aca="true" t="shared" si="3" ref="E22:F24">C22*36.7437</f>
        <v>0.36743699999999996</v>
      </c>
      <c r="F22" s="13">
        <f t="shared" si="3"/>
        <v>190.77329039999998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0.02</v>
      </c>
      <c r="D23" s="14">
        <v>5.246</v>
      </c>
      <c r="E23" s="117">
        <f t="shared" si="3"/>
        <v>0.7348739999999999</v>
      </c>
      <c r="F23" s="13">
        <f t="shared" si="3"/>
        <v>192.7574502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91</v>
      </c>
      <c r="C24" s="117">
        <v>0.02</v>
      </c>
      <c r="D24" s="89">
        <v>5.3</v>
      </c>
      <c r="E24" s="117">
        <f t="shared" si="3"/>
        <v>0.7348739999999999</v>
      </c>
      <c r="F24" s="13">
        <f t="shared" si="3"/>
        <v>194.74160999999998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7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16">
        <v>0.24</v>
      </c>
      <c r="D27" s="71">
        <v>205.75</v>
      </c>
      <c r="E27" s="116">
        <f aca="true" t="shared" si="4" ref="E27:F29">C27/$D$86</f>
        <v>0.2751031636863824</v>
      </c>
      <c r="F27" s="71">
        <f t="shared" si="4"/>
        <v>235.84364970197157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16">
        <v>0.12</v>
      </c>
      <c r="D28" s="13">
        <v>207</v>
      </c>
      <c r="E28" s="116">
        <f t="shared" si="4"/>
        <v>0.1375515818431912</v>
      </c>
      <c r="F28" s="71">
        <f t="shared" si="4"/>
        <v>237.27647867950483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98</v>
      </c>
      <c r="C29" s="116">
        <v>0.13</v>
      </c>
      <c r="D29" s="13">
        <v>189.5</v>
      </c>
      <c r="E29" s="116">
        <f>C29/$D$86</f>
        <v>0.14901421366345713</v>
      </c>
      <c r="F29" s="71">
        <f t="shared" si="4"/>
        <v>217.21687299403945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0.41</v>
      </c>
      <c r="D32" s="13">
        <v>368.5</v>
      </c>
      <c r="E32" s="116">
        <f aca="true" t="shared" si="5" ref="E32:F34">C32/$D$86</f>
        <v>0.46996790463090327</v>
      </c>
      <c r="F32" s="71">
        <f t="shared" si="5"/>
        <v>422.3979825767997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94</v>
      </c>
      <c r="C33" s="116">
        <v>0.41</v>
      </c>
      <c r="D33" s="13">
        <v>368.5</v>
      </c>
      <c r="E33" s="116">
        <f t="shared" si="5"/>
        <v>0.46996790463090327</v>
      </c>
      <c r="F33" s="71">
        <f t="shared" si="5"/>
        <v>422.3979825767997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95</v>
      </c>
      <c r="C34" s="116">
        <v>0.34</v>
      </c>
      <c r="D34" s="66">
        <v>365.5</v>
      </c>
      <c r="E34" s="116">
        <f t="shared" si="5"/>
        <v>0.3897294818890418</v>
      </c>
      <c r="F34" s="71">
        <f t="shared" si="5"/>
        <v>418.95919303071986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7">
        <v>0.032</v>
      </c>
      <c r="D37" s="75">
        <v>2.83</v>
      </c>
      <c r="E37" s="117">
        <f aca="true" t="shared" si="6" ref="E37:F39">C37*58.0164</f>
        <v>1.8565247999999999</v>
      </c>
      <c r="F37" s="71">
        <f t="shared" si="6"/>
        <v>164.186412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0.026</v>
      </c>
      <c r="D38" s="75">
        <v>2.784</v>
      </c>
      <c r="E38" s="117">
        <f t="shared" si="6"/>
        <v>1.5084263999999998</v>
      </c>
      <c r="F38" s="71">
        <f t="shared" si="6"/>
        <v>161.51765759999998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7">
        <v>0.022</v>
      </c>
      <c r="D39" s="75" t="s">
        <v>72</v>
      </c>
      <c r="E39" s="117">
        <f t="shared" si="6"/>
        <v>1.2763608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4">
        <v>0.06</v>
      </c>
      <c r="D42" s="75">
        <v>9.062</v>
      </c>
      <c r="E42" s="114">
        <f aca="true" t="shared" si="7" ref="E42:F44">C42*36.7437</f>
        <v>2.2046219999999996</v>
      </c>
      <c r="F42" s="71">
        <f t="shared" si="7"/>
        <v>332.97140939999997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4">
        <v>0.056</v>
      </c>
      <c r="D43" s="75">
        <v>9.176</v>
      </c>
      <c r="E43" s="114">
        <f t="shared" si="7"/>
        <v>2.0576472</v>
      </c>
      <c r="F43" s="71">
        <f t="shared" si="7"/>
        <v>337.1601912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4">
        <v>0.052</v>
      </c>
      <c r="D44" s="75">
        <v>9.316</v>
      </c>
      <c r="E44" s="114">
        <f t="shared" si="7"/>
        <v>1.9106723999999997</v>
      </c>
      <c r="F44" s="71">
        <f t="shared" si="7"/>
        <v>342.3043092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85</v>
      </c>
      <c r="C52" s="114">
        <v>0.6</v>
      </c>
      <c r="D52" s="76">
        <v>317.7</v>
      </c>
      <c r="E52" s="114">
        <f aca="true" t="shared" si="8" ref="E52:F54">C52*1.1023</f>
        <v>0.66138</v>
      </c>
      <c r="F52" s="76">
        <f t="shared" si="8"/>
        <v>350.20071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79</v>
      </c>
      <c r="C53" s="114">
        <v>0.6</v>
      </c>
      <c r="D53" s="76">
        <v>321.4</v>
      </c>
      <c r="E53" s="114">
        <f t="shared" si="8"/>
        <v>0.66138</v>
      </c>
      <c r="F53" s="76">
        <f t="shared" si="8"/>
        <v>354.27922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80</v>
      </c>
      <c r="C54" s="114">
        <v>0.4</v>
      </c>
      <c r="D54" s="76">
        <v>325</v>
      </c>
      <c r="E54" s="114">
        <f>C54*1.1023</f>
        <v>0.44092000000000003</v>
      </c>
      <c r="F54" s="76">
        <f t="shared" si="8"/>
        <v>358.2475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88</v>
      </c>
      <c r="C57" s="135">
        <v>0.08</v>
      </c>
      <c r="D57" s="71">
        <v>28.18</v>
      </c>
      <c r="E57" s="135">
        <f aca="true" t="shared" si="9" ref="E57:F59">C57/454*1000</f>
        <v>0.1762114537444934</v>
      </c>
      <c r="F57" s="71">
        <f t="shared" si="9"/>
        <v>62.070484581497794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79</v>
      </c>
      <c r="C58" s="135">
        <v>0.08</v>
      </c>
      <c r="D58" s="71">
        <v>28.4</v>
      </c>
      <c r="E58" s="135">
        <f t="shared" si="9"/>
        <v>0.1762114537444934</v>
      </c>
      <c r="F58" s="71">
        <f t="shared" si="9"/>
        <v>62.555066079295145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80</v>
      </c>
      <c r="C59" s="135">
        <v>0.09</v>
      </c>
      <c r="D59" s="71">
        <v>28.66</v>
      </c>
      <c r="E59" s="135">
        <f t="shared" si="9"/>
        <v>0.19823788546255505</v>
      </c>
      <c r="F59" s="71">
        <f t="shared" si="9"/>
        <v>63.12775330396477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81</v>
      </c>
      <c r="C62" s="117">
        <v>0.085</v>
      </c>
      <c r="D62" s="75" t="s">
        <v>72</v>
      </c>
      <c r="E62" s="117">
        <f aca="true" t="shared" si="10" ref="E62:F64">C62*22.026</f>
        <v>1.8722100000000002</v>
      </c>
      <c r="F62" s="71" t="s">
        <v>72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17">
        <v>0.08</v>
      </c>
      <c r="D63" s="75">
        <v>10.74</v>
      </c>
      <c r="E63" s="117">
        <f t="shared" si="10"/>
        <v>1.76208</v>
      </c>
      <c r="F63" s="71">
        <f t="shared" si="10"/>
        <v>236.55924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80</v>
      </c>
      <c r="C64" s="117">
        <v>0.085</v>
      </c>
      <c r="D64" s="75">
        <v>10.9</v>
      </c>
      <c r="E64" s="117">
        <f t="shared" si="10"/>
        <v>1.8722100000000002</v>
      </c>
      <c r="F64" s="71">
        <f t="shared" si="10"/>
        <v>240.0834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5" t="s">
        <v>89</v>
      </c>
      <c r="D66" s="146"/>
      <c r="E66" s="145" t="s">
        <v>23</v>
      </c>
      <c r="F66" s="146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81</v>
      </c>
      <c r="C67" s="114">
        <v>0.013</v>
      </c>
      <c r="D67" s="75">
        <v>1.274</v>
      </c>
      <c r="E67" s="114">
        <f aca="true" t="shared" si="11" ref="E67:F69">C67/3.785</f>
        <v>0.0034346103038309112</v>
      </c>
      <c r="F67" s="71">
        <f t="shared" si="11"/>
        <v>0.3365918097754293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93</v>
      </c>
      <c r="C68" s="114">
        <v>0.008</v>
      </c>
      <c r="D68" s="75">
        <v>1.295</v>
      </c>
      <c r="E68" s="114">
        <f t="shared" si="11"/>
        <v>0.0021136063408190224</v>
      </c>
      <c r="F68" s="71">
        <f t="shared" si="11"/>
        <v>0.34214002642007924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79</v>
      </c>
      <c r="C69" s="114">
        <v>0.008</v>
      </c>
      <c r="D69" s="75" t="s">
        <v>72</v>
      </c>
      <c r="E69" s="114">
        <f t="shared" si="11"/>
        <v>0.0021136063408190224</v>
      </c>
      <c r="F69" s="71" t="s">
        <v>72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31">
        <v>0.007</v>
      </c>
      <c r="D72" s="126">
        <v>0.947</v>
      </c>
      <c r="E72" s="131">
        <f>C72/454*100</f>
        <v>0.0015418502202643174</v>
      </c>
      <c r="F72" s="77">
        <f>D72/454*1000</f>
        <v>2.0859030837004404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93</v>
      </c>
      <c r="C73" s="131">
        <v>0.01275</v>
      </c>
      <c r="D73" s="126">
        <v>0.976</v>
      </c>
      <c r="E73" s="131">
        <f>C73/454*100</f>
        <v>0.002808370044052863</v>
      </c>
      <c r="F73" s="77">
        <f>D73/454*1000</f>
        <v>2.1497797356828197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31">
        <v>0.01125</v>
      </c>
      <c r="D74" s="126">
        <v>0.995</v>
      </c>
      <c r="E74" s="131">
        <f>C74/454*100</f>
        <v>0.0024779735682819385</v>
      </c>
      <c r="F74" s="77">
        <f>D74/454*1000</f>
        <v>2.191629955947137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0.0011</v>
      </c>
      <c r="D77" s="127">
        <v>0.1274</v>
      </c>
      <c r="E77" s="118">
        <f aca="true" t="shared" si="12" ref="E77:F79">C77/454*1000000</f>
        <v>2.4229074889867843</v>
      </c>
      <c r="F77" s="71">
        <f t="shared" si="12"/>
        <v>280.61674008810576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0.0017</v>
      </c>
      <c r="D78" s="127">
        <v>0.1275</v>
      </c>
      <c r="E78" s="118">
        <f t="shared" si="12"/>
        <v>3.7444933920704844</v>
      </c>
      <c r="F78" s="71">
        <f t="shared" si="12"/>
        <v>280.83700440528634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18">
        <v>0.0019</v>
      </c>
      <c r="D79" s="127" t="s">
        <v>72</v>
      </c>
      <c r="E79" s="118">
        <f t="shared" si="12"/>
        <v>4.185022026431718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1.1463</v>
      </c>
      <c r="F85" s="128">
        <v>0.0092</v>
      </c>
      <c r="G85" s="128">
        <v>1.2758</v>
      </c>
      <c r="H85" s="128">
        <v>1.0208</v>
      </c>
      <c r="I85" s="128">
        <v>0.7554</v>
      </c>
      <c r="J85" s="128">
        <v>0.7159</v>
      </c>
      <c r="K85" s="128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0.8724</v>
      </c>
      <c r="E86" s="129" t="s">
        <v>72</v>
      </c>
      <c r="F86" s="129">
        <v>0.008</v>
      </c>
      <c r="G86" s="129">
        <v>1.113</v>
      </c>
      <c r="H86" s="129">
        <v>0.8905</v>
      </c>
      <c r="I86" s="129">
        <v>0.659</v>
      </c>
      <c r="J86" s="129">
        <v>0.6245</v>
      </c>
      <c r="K86" s="129">
        <v>0.1113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108.93</v>
      </c>
      <c r="E87" s="128">
        <v>124.8665</v>
      </c>
      <c r="F87" s="128" t="s">
        <v>72</v>
      </c>
      <c r="G87" s="128">
        <v>138.9729</v>
      </c>
      <c r="H87" s="128">
        <v>111.1984</v>
      </c>
      <c r="I87" s="128">
        <v>82.2858</v>
      </c>
      <c r="J87" s="128">
        <v>77.983</v>
      </c>
      <c r="K87" s="128">
        <v>13.8956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0.7838</v>
      </c>
      <c r="E88" s="129">
        <v>0.8985</v>
      </c>
      <c r="F88" s="129">
        <v>0.0072</v>
      </c>
      <c r="G88" s="129" t="s">
        <v>72</v>
      </c>
      <c r="H88" s="129">
        <v>0.8001</v>
      </c>
      <c r="I88" s="129">
        <v>0.5921</v>
      </c>
      <c r="J88" s="129">
        <v>0.5611</v>
      </c>
      <c r="K88" s="129">
        <v>0.1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0.9796</v>
      </c>
      <c r="E89" s="128">
        <v>1.1229</v>
      </c>
      <c r="F89" s="128">
        <v>0.009</v>
      </c>
      <c r="G89" s="128">
        <v>1.2498</v>
      </c>
      <c r="H89" s="128" t="s">
        <v>72</v>
      </c>
      <c r="I89" s="128">
        <v>0.74</v>
      </c>
      <c r="J89" s="128">
        <v>0.7013</v>
      </c>
      <c r="K89" s="128">
        <v>0.125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1.3238</v>
      </c>
      <c r="E90" s="129">
        <v>1.5175</v>
      </c>
      <c r="F90" s="129">
        <v>0.0122</v>
      </c>
      <c r="G90" s="129">
        <v>1.6889</v>
      </c>
      <c r="H90" s="129">
        <v>1.3514</v>
      </c>
      <c r="I90" s="129" t="s">
        <v>72</v>
      </c>
      <c r="J90" s="129">
        <v>0.9477</v>
      </c>
      <c r="K90" s="129">
        <v>0.1689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1.3968</v>
      </c>
      <c r="E91" s="128">
        <v>1.6012</v>
      </c>
      <c r="F91" s="128">
        <v>0.0128</v>
      </c>
      <c r="G91" s="128">
        <v>1.7821</v>
      </c>
      <c r="H91" s="128">
        <v>1.4259</v>
      </c>
      <c r="I91" s="128">
        <v>1.0552</v>
      </c>
      <c r="J91" s="128" t="s">
        <v>72</v>
      </c>
      <c r="K91" s="128">
        <v>0.1782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7.8392</v>
      </c>
      <c r="E92" s="129">
        <v>8.9861</v>
      </c>
      <c r="F92" s="129">
        <v>0.072</v>
      </c>
      <c r="G92" s="129">
        <v>10.0013</v>
      </c>
      <c r="H92" s="129">
        <v>8.0025</v>
      </c>
      <c r="I92" s="129">
        <v>5.9217</v>
      </c>
      <c r="J92" s="129">
        <v>5.6121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4"/>
      <c r="D123" s="163"/>
      <c r="E123" s="163"/>
      <c r="F123" s="155"/>
      <c r="G123" s="120"/>
      <c r="H123" s="120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0"/>
      <c r="H124" s="120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0"/>
      <c r="H125" s="120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0"/>
      <c r="H126" s="120"/>
    </row>
    <row r="127" spans="2:8" ht="15" customHeight="1">
      <c r="B127" s="158"/>
      <c r="C127" s="161"/>
      <c r="D127" s="162"/>
      <c r="E127" s="161"/>
      <c r="F127" s="162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2019-01-09T09:54:45Z</dcterms:modified>
  <cp:category/>
  <cp:version/>
  <cp:contentType/>
  <cp:contentStatus/>
</cp:coreProperties>
</file>