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<sst xmlns="http://schemas.openxmlformats.org/spreadsheetml/2006/main" count="162" uniqueCount="105">
  <si>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</si>
  <si>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</si>
  <si>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</si>
  <si>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</si>
  <si>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</si>
  <si>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</si>
  <si>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</si>
  <si>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</si>
  <si>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</si>
  <si>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</si>
  <si>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</si>
  <si>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</si>
  <si>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</si>
  <si>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</si>
  <si>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</si>
  <si>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</si>
  <si>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</si>
  <si>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</si>
  <si>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</si>
  <si>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</si>
  <si>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</si>
  <si>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</si>
  <si>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</si>
  <si>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</si>
  <si>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</si>
  <si>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</si>
  <si>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</si>
  <si>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</si>
  <si>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</si>
  <si>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</si>
  <si>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</si>
  <si>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</si>
  <si>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</si>
  <si>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</si>
  <si>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</si>
  <si>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</si>
  <si>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</si>
  <si>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</si>
  <si>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</si>
  <si>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</si>
  <si>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</si>
  <si>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</si>
  <si>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</si>
  <si>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</si>
  <si>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</si>
  <si>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</si>
  <si>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</si>
  <si>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</si>
  <si>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</si>
  <si>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</si>
  <si>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</si>
  <si>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</si>
  <si>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</si>
  <si>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</si>
  <si>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</si>
  <si>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</si>
  <si>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</si>
  <si>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</si>
  <si>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</si>
  <si>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</si>
  <si>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</si>
  <si>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</si>
  <si>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</si>
  <si>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</si>
  <si>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</si>
  <si>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</si>
  <si>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</si>
  <si>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</si>
  <si>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</si>
  <si>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</si>
  <si>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</si>
  <si>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</si>
  <si>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</si>
  <si>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</si>
  <si>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</si>
  <si>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</si>
  <si>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</si>
  <si>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</si>
  <si>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</si>
  <si>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</si>
  <si>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Euronext - Січень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</si>
  <si>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</si>
  <si>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</si>
  <si>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</si>
  <si>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</si>
  <si>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</si>
  <si>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</si>
  <si>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</si>
  <si>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</si>
  <si>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</si>
  <si>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</si>
  <si>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</si>
  <si>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</si>
  <si>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</si>
  <si>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Січень'18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</si>
  <si>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</si>
  <si>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</si>
  <si>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</si>
  <si>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</si>
  <si>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</si>
  <si>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</si>
  <si>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</si>
  <si>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</si>
  <si>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</si>
  <si>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08 січня 2018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</si>
</sst>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1" fillId="0" borderId="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8" fontId="70" fillId="0" borderId="17" xfId="0" applyNumberFormat="1" applyFont="1" applyFill="1" applyBorder="1" applyAlignment="1">
      <alignment horizontal="center" vertical="top" wrapText="1"/>
    </xf>
    <xf numFmtId="190" fontId="70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104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83</v>
      </c>
      <c r="C7" s="119">
        <v>0.04</v>
      </c>
      <c r="D7" s="14">
        <v>3.47</v>
      </c>
      <c r="E7" s="119">
        <f aca="true" t="shared" si="0" ref="E7:F9">C7*39.3683</f>
        <v>1.574732</v>
      </c>
      <c r="F7" s="13">
        <f t="shared" si="0"/>
        <v>136.608001</v>
      </c>
    </row>
    <row r="8" spans="2:6" s="6" customFormat="1" ht="15">
      <c r="B8" s="24" t="s">
        <v>89</v>
      </c>
      <c r="C8" s="119">
        <v>0.036</v>
      </c>
      <c r="D8" s="14">
        <v>3.554</v>
      </c>
      <c r="E8" s="119">
        <f t="shared" si="0"/>
        <v>1.4172587999999997</v>
      </c>
      <c r="F8" s="13">
        <f t="shared" si="0"/>
        <v>139.9149382</v>
      </c>
    </row>
    <row r="9" spans="2:17" s="6" customFormat="1" ht="15">
      <c r="B9" s="24" t="s">
        <v>101</v>
      </c>
      <c r="C9" s="119">
        <v>0.036</v>
      </c>
      <c r="D9" s="14">
        <v>3.634</v>
      </c>
      <c r="E9" s="119">
        <f t="shared" si="0"/>
        <v>1.4172587999999997</v>
      </c>
      <c r="F9" s="13">
        <f>D9*39.3683</f>
        <v>143.0644022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20">
        <v>0.16</v>
      </c>
      <c r="D12" s="13">
        <v>159</v>
      </c>
      <c r="E12" s="120">
        <f aca="true" t="shared" si="1" ref="E12:F14">C12/$D$86</f>
        <v>0.1913189046992706</v>
      </c>
      <c r="F12" s="72">
        <f t="shared" si="1"/>
        <v>190.12316154490014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82</v>
      </c>
      <c r="C13" s="122">
        <v>0.15</v>
      </c>
      <c r="D13" s="13">
        <v>163.75</v>
      </c>
      <c r="E13" s="122">
        <f t="shared" si="1"/>
        <v>0.17936147315556616</v>
      </c>
      <c r="F13" s="72">
        <f t="shared" si="1"/>
        <v>195.80294152815975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96</v>
      </c>
      <c r="C14" s="122">
        <v>0.15</v>
      </c>
      <c r="D14" s="13">
        <v>169</v>
      </c>
      <c r="E14" s="122">
        <f t="shared" si="1"/>
        <v>0.17936147315556616</v>
      </c>
      <c r="F14" s="72">
        <f t="shared" si="1"/>
        <v>202.08059308860456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86</v>
      </c>
      <c r="C17" s="122"/>
      <c r="D17" s="89"/>
      <c r="E17" s="122"/>
      <c r="F17" s="72"/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99</v>
      </c>
      <c r="C18" s="120"/>
      <c r="D18" s="89"/>
      <c r="E18" s="120"/>
      <c r="F18" s="72"/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100</v>
      </c>
      <c r="C19" s="122"/>
      <c r="D19" s="89"/>
      <c r="E19" s="122"/>
      <c r="F19" s="72"/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19">
        <v>0.033</v>
      </c>
      <c r="D22" s="14">
        <v>4.27</v>
      </c>
      <c r="E22" s="119">
        <f aca="true" t="shared" si="2" ref="E22:F24">C22*36.7437</f>
        <v>1.2125420999999998</v>
      </c>
      <c r="F22" s="13">
        <f t="shared" si="2"/>
        <v>156.89559899999998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19">
        <v>0.022</v>
      </c>
      <c r="D23" s="14">
        <v>4.396</v>
      </c>
      <c r="E23" s="119">
        <f t="shared" si="2"/>
        <v>0.8083613999999999</v>
      </c>
      <c r="F23" s="13">
        <f t="shared" si="2"/>
        <v>161.5253052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101</v>
      </c>
      <c r="C24" s="119">
        <v>0.026</v>
      </c>
      <c r="D24" s="93">
        <v>4.52</v>
      </c>
      <c r="E24" s="119">
        <f t="shared" si="2"/>
        <v>0.9553361999999999</v>
      </c>
      <c r="F24" s="13">
        <f t="shared" si="2"/>
        <v>166.08152399999997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82</v>
      </c>
      <c r="C27" s="120">
        <v>0.16</v>
      </c>
      <c r="D27" s="72">
        <v>160.75</v>
      </c>
      <c r="E27" s="120">
        <f aca="true" t="shared" si="3" ref="E27:F29">C27/$D$86</f>
        <v>0.1913189046992706</v>
      </c>
      <c r="F27" s="72">
        <f t="shared" si="3"/>
        <v>192.21571206504842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85</v>
      </c>
      <c r="C28" s="122">
        <v>0.3</v>
      </c>
      <c r="D28" s="13">
        <v>164.75</v>
      </c>
      <c r="E28" s="122">
        <f t="shared" si="3"/>
        <v>0.35872294631113233</v>
      </c>
      <c r="F28" s="72">
        <f t="shared" si="3"/>
        <v>196.99868468253018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97</v>
      </c>
      <c r="C29" s="139">
        <v>0</v>
      </c>
      <c r="D29" s="13">
        <v>168.25</v>
      </c>
      <c r="E29" s="139">
        <f>C29/$D$86</f>
        <v>0</v>
      </c>
      <c r="F29" s="72">
        <f t="shared" si="3"/>
        <v>201.1837857228267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0">
        <v>0.14</v>
      </c>
      <c r="D32" s="13">
        <v>357.75</v>
      </c>
      <c r="E32" s="120">
        <f aca="true" t="shared" si="4" ref="E32:F34">C32/$D$86</f>
        <v>0.1674040416118618</v>
      </c>
      <c r="F32" s="72">
        <f t="shared" si="4"/>
        <v>427.7771134760253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85</v>
      </c>
      <c r="C33" s="120">
        <v>0.28</v>
      </c>
      <c r="D33" s="13">
        <v>360.25</v>
      </c>
      <c r="E33" s="120">
        <f t="shared" si="4"/>
        <v>0.3348080832237236</v>
      </c>
      <c r="F33" s="72">
        <f t="shared" si="4"/>
        <v>430.7664713619514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92</v>
      </c>
      <c r="C34" s="120">
        <v>0.28</v>
      </c>
      <c r="D34" s="67">
        <v>355.25</v>
      </c>
      <c r="E34" s="120">
        <f t="shared" si="4"/>
        <v>0.3348080832237236</v>
      </c>
      <c r="F34" s="72">
        <f t="shared" si="4"/>
        <v>424.7877555900992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84</v>
      </c>
      <c r="C37" s="123">
        <v>0.014</v>
      </c>
      <c r="D37" s="76">
        <v>2.506</v>
      </c>
      <c r="E37" s="123">
        <f aca="true" t="shared" si="5" ref="E37:F39">C37*58.0164</f>
        <v>0.8122296</v>
      </c>
      <c r="F37" s="72">
        <f t="shared" si="5"/>
        <v>145.3890984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89</v>
      </c>
      <c r="C38" s="119">
        <v>0.002</v>
      </c>
      <c r="D38" s="76">
        <v>2.524</v>
      </c>
      <c r="E38" s="119">
        <f t="shared" si="5"/>
        <v>0.11603279999999999</v>
      </c>
      <c r="F38" s="72">
        <f t="shared" si="5"/>
        <v>146.4333936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102</v>
      </c>
      <c r="C39" s="119">
        <v>0.004</v>
      </c>
      <c r="D39" s="76">
        <v>2.592</v>
      </c>
      <c r="E39" s="119">
        <f t="shared" si="5"/>
        <v>0.23206559999999998</v>
      </c>
      <c r="F39" s="72">
        <f t="shared" si="5"/>
        <v>150.3785088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88</v>
      </c>
      <c r="C42" s="119">
        <v>0.032</v>
      </c>
      <c r="D42" s="76">
        <v>9.582</v>
      </c>
      <c r="E42" s="119">
        <f aca="true" t="shared" si="6" ref="E42:F44">C42*36.7437</f>
        <v>1.1757984</v>
      </c>
      <c r="F42" s="72">
        <f t="shared" si="6"/>
        <v>352.0781334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84</v>
      </c>
      <c r="C43" s="119">
        <v>0.04</v>
      </c>
      <c r="D43" s="76">
        <v>9.666</v>
      </c>
      <c r="E43" s="119">
        <f t="shared" si="6"/>
        <v>1.4697479999999998</v>
      </c>
      <c r="F43" s="72">
        <f t="shared" si="6"/>
        <v>355.1646042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9">
        <v>0.04</v>
      </c>
      <c r="D44" s="76">
        <v>9.776</v>
      </c>
      <c r="E44" s="119">
        <f t="shared" si="6"/>
        <v>1.4697479999999998</v>
      </c>
      <c r="F44" s="72">
        <f t="shared" si="6"/>
        <v>359.2064112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3"/>
      <c r="D47" s="90"/>
      <c r="E47" s="126"/>
      <c r="F47" s="72"/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3"/>
      <c r="D48" s="90"/>
      <c r="E48" s="126"/>
      <c r="F48" s="72"/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3"/>
      <c r="D49" s="90"/>
      <c r="E49" s="126"/>
      <c r="F49" s="72"/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88</v>
      </c>
      <c r="C52" s="119">
        <v>0.4</v>
      </c>
      <c r="D52" s="77">
        <v>316.9</v>
      </c>
      <c r="E52" s="119">
        <f aca="true" t="shared" si="7" ref="E52:F54">C52*1.1023</f>
        <v>0.44092000000000003</v>
      </c>
      <c r="F52" s="77">
        <f t="shared" si="7"/>
        <v>349.31887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83</v>
      </c>
      <c r="C53" s="119">
        <v>0.4</v>
      </c>
      <c r="D53" s="77">
        <v>321.9</v>
      </c>
      <c r="E53" s="119">
        <f t="shared" si="7"/>
        <v>0.44092000000000003</v>
      </c>
      <c r="F53" s="77">
        <f t="shared" si="7"/>
        <v>354.83037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19">
        <v>0.3</v>
      </c>
      <c r="D54" s="107">
        <v>324.2</v>
      </c>
      <c r="E54" s="119">
        <f>C54*1.1023</f>
        <v>0.33069</v>
      </c>
      <c r="F54" s="77">
        <f t="shared" si="7"/>
        <v>357.36566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88</v>
      </c>
      <c r="C57" s="120">
        <v>0.22</v>
      </c>
      <c r="D57" s="72">
        <v>33.32</v>
      </c>
      <c r="E57" s="120">
        <f aca="true" t="shared" si="8" ref="E57:F59">C57/454*1000</f>
        <v>0.4845814977973568</v>
      </c>
      <c r="F57" s="72">
        <f t="shared" si="8"/>
        <v>73.39207048458151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83</v>
      </c>
      <c r="C58" s="120">
        <v>0.22</v>
      </c>
      <c r="D58" s="72">
        <v>33.55</v>
      </c>
      <c r="E58" s="120">
        <f t="shared" si="8"/>
        <v>0.4845814977973568</v>
      </c>
      <c r="F58" s="72">
        <f t="shared" si="8"/>
        <v>73.8986784140969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0">
        <v>0.22</v>
      </c>
      <c r="D59" s="72">
        <v>33.71</v>
      </c>
      <c r="E59" s="120">
        <f t="shared" si="8"/>
        <v>0.4845814977973568</v>
      </c>
      <c r="F59" s="72">
        <f t="shared" si="8"/>
        <v>74.2511013215859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94</v>
      </c>
      <c r="C62" s="123">
        <v>0.08</v>
      </c>
      <c r="D62" s="76" t="s">
        <v>73</v>
      </c>
      <c r="E62" s="123">
        <f>C62*22.026</f>
        <v>1.76208</v>
      </c>
      <c r="F62" s="72" t="s">
        <v>73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3">
        <v>0.085</v>
      </c>
      <c r="D63" s="76">
        <v>11.87</v>
      </c>
      <c r="E63" s="123">
        <f>C63*22.026</f>
        <v>1.8722100000000002</v>
      </c>
      <c r="F63" s="72">
        <f>D63*22.026</f>
        <v>261.44862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89</v>
      </c>
      <c r="C64" s="123">
        <v>0.085</v>
      </c>
      <c r="D64" s="76">
        <v>12.12</v>
      </c>
      <c r="E64" s="123">
        <f>C64*22.026</f>
        <v>1.8722100000000002</v>
      </c>
      <c r="F64" s="72">
        <f>D64*22.026</f>
        <v>266.95511999999997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40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93</v>
      </c>
      <c r="C67" s="119">
        <v>0.01</v>
      </c>
      <c r="D67" s="76">
        <v>1.311</v>
      </c>
      <c r="E67" s="119">
        <f aca="true" t="shared" si="9" ref="E67:F69">C67/3.785</f>
        <v>0.002642007926023778</v>
      </c>
      <c r="F67" s="72">
        <f t="shared" si="9"/>
        <v>0.3463672391017173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83</v>
      </c>
      <c r="C68" s="119">
        <v>0.014</v>
      </c>
      <c r="D68" s="76">
        <v>1.342</v>
      </c>
      <c r="E68" s="119">
        <f t="shared" si="9"/>
        <v>0.003698811096433289</v>
      </c>
      <c r="F68" s="72">
        <f t="shared" si="9"/>
        <v>0.35455746367239105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103</v>
      </c>
      <c r="C69" s="119">
        <v>0.014</v>
      </c>
      <c r="D69" s="76">
        <v>1.37</v>
      </c>
      <c r="E69" s="119">
        <f t="shared" si="9"/>
        <v>0.003698811096433289</v>
      </c>
      <c r="F69" s="72">
        <f t="shared" si="9"/>
        <v>0.3619550858652576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88</v>
      </c>
      <c r="C72" s="141">
        <v>0.001</v>
      </c>
      <c r="D72" s="134">
        <v>0.6975</v>
      </c>
      <c r="E72" s="141">
        <f>C72/454*100</f>
        <v>0.00022026431718061672</v>
      </c>
      <c r="F72" s="78">
        <f>D72/454*1000</f>
        <v>1.5363436123348018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95</v>
      </c>
      <c r="C73" s="141">
        <v>0.0025</v>
      </c>
      <c r="D73" s="134">
        <v>0.6925</v>
      </c>
      <c r="E73" s="141">
        <f>C73/454*100</f>
        <v>0.0005506607929515419</v>
      </c>
      <c r="F73" s="78">
        <f>D73/454*1000</f>
        <v>1.525330396475771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83</v>
      </c>
      <c r="C74" s="141">
        <v>0.009</v>
      </c>
      <c r="D74" s="134">
        <v>0.707</v>
      </c>
      <c r="E74" s="141">
        <f>C74/454*100</f>
        <v>0.0019823788546255504</v>
      </c>
      <c r="F74" s="78">
        <f>D74/454*1000</f>
        <v>1.5572687224669604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1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8">
        <v>0.003</v>
      </c>
      <c r="D77" s="135">
        <v>0.1475</v>
      </c>
      <c r="E77" s="138">
        <f aca="true" t="shared" si="10" ref="E77:F79">C77/454*1000000</f>
        <v>6.607929515418502</v>
      </c>
      <c r="F77" s="72">
        <f t="shared" si="10"/>
        <v>324.8898678414097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81</v>
      </c>
      <c r="C78" s="138">
        <v>0.0024</v>
      </c>
      <c r="D78" s="135">
        <v>0.147</v>
      </c>
      <c r="E78" s="138">
        <f t="shared" si="10"/>
        <v>5.286343612334802</v>
      </c>
      <c r="F78" s="72">
        <f t="shared" si="10"/>
        <v>323.78854625550656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90</v>
      </c>
      <c r="C79" s="138">
        <v>0.0022</v>
      </c>
      <c r="D79" s="135" t="s">
        <v>73</v>
      </c>
      <c r="E79" s="138">
        <f t="shared" si="10"/>
        <v>4.845814977973569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1.1957</v>
      </c>
      <c r="F85" s="136">
        <v>0.0088</v>
      </c>
      <c r="G85" s="136">
        <v>1.3559</v>
      </c>
      <c r="H85" s="136">
        <v>1.0249</v>
      </c>
      <c r="I85" s="136">
        <v>0.7996</v>
      </c>
      <c r="J85" s="136">
        <v>0.7836</v>
      </c>
      <c r="K85" s="136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0.8363</v>
      </c>
      <c r="E86" s="137" t="s">
        <v>73</v>
      </c>
      <c r="F86" s="137">
        <v>0.0073</v>
      </c>
      <c r="G86" s="137">
        <v>1.1242</v>
      </c>
      <c r="H86" s="137">
        <v>0.8498</v>
      </c>
      <c r="I86" s="137">
        <v>0.663</v>
      </c>
      <c r="J86" s="137">
        <v>0.6497</v>
      </c>
      <c r="K86" s="137">
        <v>0.106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112.69</v>
      </c>
      <c r="E87" s="136">
        <v>134.7434</v>
      </c>
      <c r="F87" s="136" t="s">
        <v>73</v>
      </c>
      <c r="G87" s="136">
        <v>153.3523</v>
      </c>
      <c r="H87" s="136">
        <v>115.9168</v>
      </c>
      <c r="I87" s="136">
        <v>90.4366</v>
      </c>
      <c r="J87" s="136">
        <v>88.6252</v>
      </c>
      <c r="K87" s="136">
        <v>14.4625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0.737</v>
      </c>
      <c r="E88" s="137">
        <v>0.8812</v>
      </c>
      <c r="F88" s="137">
        <v>0.0065</v>
      </c>
      <c r="G88" s="137" t="s">
        <v>73</v>
      </c>
      <c r="H88" s="137">
        <v>0.7559</v>
      </c>
      <c r="I88" s="137">
        <v>0.5897</v>
      </c>
      <c r="J88" s="137">
        <v>0.5779</v>
      </c>
      <c r="K88" s="137">
        <v>0.0943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0.978</v>
      </c>
      <c r="E89" s="136">
        <v>1.1694</v>
      </c>
      <c r="F89" s="136">
        <v>0.0086</v>
      </c>
      <c r="G89" s="136">
        <v>1.323</v>
      </c>
      <c r="H89" s="136" t="s">
        <v>73</v>
      </c>
      <c r="I89" s="136">
        <v>0.7802</v>
      </c>
      <c r="J89" s="136">
        <v>0.7646</v>
      </c>
      <c r="K89" s="136">
        <v>0.1248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1.2413</v>
      </c>
      <c r="E90" s="137">
        <v>1.4842</v>
      </c>
      <c r="F90" s="137">
        <v>0.0111</v>
      </c>
      <c r="G90" s="137">
        <v>1.6957</v>
      </c>
      <c r="H90" s="137">
        <v>1.2817</v>
      </c>
      <c r="I90" s="137" t="s">
        <v>73</v>
      </c>
      <c r="J90" s="137">
        <v>0.98</v>
      </c>
      <c r="K90" s="137">
        <v>0.1599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1.2739</v>
      </c>
      <c r="E91" s="136">
        <v>1.5232</v>
      </c>
      <c r="F91" s="136">
        <v>0.0113</v>
      </c>
      <c r="G91" s="136">
        <v>1.7303</v>
      </c>
      <c r="H91" s="136">
        <v>1.3079</v>
      </c>
      <c r="I91" s="136">
        <v>1.0204</v>
      </c>
      <c r="J91" s="136" t="s">
        <v>73</v>
      </c>
      <c r="K91" s="136">
        <v>0.1632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7.8216</v>
      </c>
      <c r="E92" s="137">
        <v>9.3523</v>
      </c>
      <c r="F92" s="137">
        <v>0.0691</v>
      </c>
      <c r="G92" s="137">
        <v>10.6034</v>
      </c>
      <c r="H92" s="137">
        <v>8.015</v>
      </c>
      <c r="I92" s="137">
        <v>6.2532</v>
      </c>
      <c r="J92" s="137">
        <v>6.1279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2" t="s">
        <v>56</v>
      </c>
      <c r="C115" s="142"/>
      <c r="D115" s="142"/>
      <c r="E115" s="142"/>
      <c r="F115" s="142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2" t="s">
        <v>57</v>
      </c>
      <c r="C116" s="142"/>
      <c r="D116" s="142"/>
      <c r="E116" s="142"/>
      <c r="F116" s="142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2" t="s">
        <v>58</v>
      </c>
      <c r="C117" s="142"/>
      <c r="D117" s="142"/>
      <c r="E117" s="142"/>
      <c r="F117" s="142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2" t="s">
        <v>59</v>
      </c>
      <c r="C118" s="142"/>
      <c r="D118" s="142"/>
      <c r="E118" s="142"/>
      <c r="F118" s="142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2" t="s">
        <v>60</v>
      </c>
      <c r="C119" s="142"/>
      <c r="D119" s="142"/>
      <c r="E119" s="142"/>
      <c r="F119" s="142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2" t="s">
        <v>61</v>
      </c>
      <c r="C120" s="142"/>
      <c r="D120" s="142"/>
      <c r="E120" s="142"/>
      <c r="F120" s="142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8" t="s">
        <v>62</v>
      </c>
      <c r="C121" s="158"/>
      <c r="D121" s="158"/>
      <c r="E121" s="158"/>
      <c r="F121" s="158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49"/>
      <c r="D123" s="151"/>
      <c r="E123" s="151"/>
      <c r="F123" s="150"/>
      <c r="G123" s="127"/>
      <c r="H123" s="127"/>
    </row>
    <row r="124" spans="2:8" ht="30.75" customHeight="1">
      <c r="B124" s="33" t="s">
        <v>64</v>
      </c>
      <c r="C124" s="149" t="s">
        <v>65</v>
      </c>
      <c r="D124" s="150"/>
      <c r="E124" s="149" t="s">
        <v>66</v>
      </c>
      <c r="F124" s="150"/>
      <c r="G124" s="127"/>
      <c r="H124" s="127"/>
    </row>
    <row r="125" spans="2:8" ht="30.75" customHeight="1">
      <c r="B125" s="33" t="s">
        <v>67</v>
      </c>
      <c r="C125" s="149" t="s">
        <v>68</v>
      </c>
      <c r="D125" s="150"/>
      <c r="E125" s="149" t="s">
        <v>69</v>
      </c>
      <c r="F125" s="150"/>
      <c r="G125" s="127"/>
      <c r="H125" s="127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7"/>
      <c r="H126" s="127"/>
    </row>
    <row r="127" spans="2:8" ht="15" customHeight="1">
      <c r="B127" s="144"/>
      <c r="C127" s="147"/>
      <c r="D127" s="148"/>
      <c r="E127" s="147"/>
      <c r="F127" s="148"/>
      <c r="G127" s="127"/>
      <c r="H127" s="12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2015-11-06T07:22:19Z</dcterms:created>
  <dcterms:modified xsi:type="dcterms:W3CDTF">2018-01-09T06:54:04Z</dcterms:modified>
  <cp:category/>
  <cp:version/>
  <cp:contentType/>
  <cp:contentStatus/>
</cp:coreProperties>
</file>