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<sst xmlns="http://schemas.openxmlformats.org/spreadsheetml/2006/main" count="144" uniqueCount="101">
  <si>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</si>
  <si>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</si>
  <si>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</si>
  <si>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</si>
  <si>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</si>
  <si>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</si>
  <si>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</si>
  <si>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</si>
  <si>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</si>
  <si>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</si>
  <si>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</si>
  <si>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</si>
  <si>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</si>
  <si>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</si>
  <si>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</si>
  <si>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</si>
  <si>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</si>
  <si>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</si>
  <si>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</si>
  <si>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</si>
  <si>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</si>
  <si>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</si>
  <si>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</si>
  <si>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</si>
  <si>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</si>
  <si>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</si>
  <si>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</si>
  <si>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</si>
  <si>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</si>
  <si>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</si>
  <si>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</si>
  <si>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</si>
  <si>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</si>
  <si>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</si>
  <si>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</si>
  <si>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</si>
  <si>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</si>
  <si>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</si>
  <si>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</si>
  <si>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</si>
  <si>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</si>
  <si>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</si>
  <si>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</si>
  <si>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</si>
  <si>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</si>
  <si>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</si>
  <si>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</si>
  <si>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</si>
  <si>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</si>
  <si>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</si>
  <si>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</si>
  <si>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</si>
  <si>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</si>
  <si>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</si>
  <si>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</si>
  <si>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</si>
  <si>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</si>
  <si>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</si>
  <si>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</si>
  <si>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</si>
  <si>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</si>
  <si>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</si>
  <si>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</si>
  <si>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</si>
  <si>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</si>
  <si>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</si>
  <si>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</si>
  <si>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</si>
  <si>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</si>
  <si>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</si>
  <si>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</si>
  <si>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</si>
  <si>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</si>
  <si>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</si>
  <si>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</si>
  <si>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</si>
  <si>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</si>
  <si>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</si>
  <si>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</si>
  <si>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</si>
  <si>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</si>
  <si>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</si>
  <si>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</si>
  <si>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</si>
  <si>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</si>
  <si>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</si>
  <si>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</si>
  <si>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</si>
  <si>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</si>
  <si>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</si>
  <si>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</si>
  <si>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</si>
  <si>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</si>
  <si>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</si>
  <si>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</si>
  <si>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</si>
  <si>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</si>
  <si>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</si>
  <si>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</si>
  <si>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</si>
  <si>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07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</si>
</sst>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0" fontId="78" fillId="0" borderId="0" xfId="0" applyFont="1" applyBorder="1" applyAlignment="1">
      <alignment horizontal="right"/>
    </xf>
    <xf numFmtId="0" fontId="79" fillId="0" borderId="0" xfId="0" applyFont="1" applyBorder="1" applyAlignment="1">
      <alignment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1" t="s">
        <v>100</v>
      </c>
      <c r="D4" s="132"/>
      <c r="E4" s="132"/>
      <c r="F4" s="13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7"/>
      <c r="I6"/>
    </row>
    <row r="7" spans="2:8" s="6" customFormat="1" ht="15">
      <c r="B7" s="78" t="s">
        <v>82</v>
      </c>
      <c r="C7" s="124">
        <v>0.026</v>
      </c>
      <c r="D7" s="14">
        <v>4.156</v>
      </c>
      <c r="E7" s="124">
        <f aca="true" t="shared" si="0" ref="E7:F9">C7*39.3683</f>
        <v>1.0235758</v>
      </c>
      <c r="F7" s="13">
        <f t="shared" si="0"/>
        <v>163.61465479999998</v>
      </c>
      <c r="G7" s="29"/>
      <c r="H7" s="29"/>
    </row>
    <row r="8" spans="2:8" s="6" customFormat="1" ht="15">
      <c r="B8" s="28" t="s">
        <v>88</v>
      </c>
      <c r="C8" s="124">
        <v>0.032</v>
      </c>
      <c r="D8" s="120">
        <v>4.232</v>
      </c>
      <c r="E8" s="124">
        <f t="shared" si="0"/>
        <v>1.2597856</v>
      </c>
      <c r="F8" s="13">
        <f t="shared" si="0"/>
        <v>166.6066456</v>
      </c>
      <c r="G8" s="27"/>
      <c r="H8" s="27"/>
    </row>
    <row r="9" spans="2:17" s="6" customFormat="1" ht="15">
      <c r="B9" s="28" t="s">
        <v>94</v>
      </c>
      <c r="C9" s="124">
        <v>0.02</v>
      </c>
      <c r="D9" s="14">
        <v>4.33</v>
      </c>
      <c r="E9" s="124">
        <f t="shared" si="0"/>
        <v>0.787366</v>
      </c>
      <c r="F9" s="13">
        <f t="shared" si="0"/>
        <v>170.46473899999998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6" t="s">
        <v>7</v>
      </c>
      <c r="D11" s="136"/>
      <c r="E11" s="134" t="s">
        <v>6</v>
      </c>
      <c r="F11" s="135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4.5</v>
      </c>
      <c r="D12" s="77">
        <v>187</v>
      </c>
      <c r="E12" s="70">
        <f>C12/D76</f>
        <v>4.954855758643471</v>
      </c>
      <c r="F12" s="105">
        <f>D12/D76</f>
        <v>205.90178374807311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95</v>
      </c>
      <c r="C13" s="70">
        <v>4.5</v>
      </c>
      <c r="D13" s="77">
        <v>189</v>
      </c>
      <c r="E13" s="70">
        <f>C13/D76</f>
        <v>4.954855758643471</v>
      </c>
      <c r="F13" s="105">
        <f>D13/D76</f>
        <v>208.10394186302577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98</v>
      </c>
      <c r="C14" s="70">
        <v>3.75</v>
      </c>
      <c r="D14" s="77">
        <v>191.5</v>
      </c>
      <c r="E14" s="70">
        <f>C14/D76</f>
        <v>4.129046465536225</v>
      </c>
      <c r="F14" s="105">
        <f>D14/D76</f>
        <v>210.8566395067166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4" t="s">
        <v>5</v>
      </c>
      <c r="D16" s="135"/>
      <c r="E16" s="136" t="s">
        <v>6</v>
      </c>
      <c r="F16" s="136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24">
        <v>0.09</v>
      </c>
      <c r="D17" s="14">
        <v>5.794</v>
      </c>
      <c r="E17" s="124">
        <f aca="true" t="shared" si="1" ref="E17:F19">C17*36.7437</f>
        <v>3.3069329999999995</v>
      </c>
      <c r="F17" s="13">
        <f t="shared" si="1"/>
        <v>212.89299779999996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24">
        <v>0.102</v>
      </c>
      <c r="D18" s="14">
        <v>5.852</v>
      </c>
      <c r="E18" s="124">
        <f t="shared" si="1"/>
        <v>3.7478573999999996</v>
      </c>
      <c r="F18" s="13">
        <f t="shared" si="1"/>
        <v>215.02413239999998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24">
        <v>0.11</v>
      </c>
      <c r="D19" s="14">
        <v>5.926</v>
      </c>
      <c r="E19" s="124">
        <f t="shared" si="1"/>
        <v>4.0418069999999995</v>
      </c>
      <c r="F19" s="13">
        <f t="shared" si="1"/>
        <v>217.7431662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6" t="s">
        <v>9</v>
      </c>
      <c r="D21" s="136"/>
      <c r="E21" s="134" t="s">
        <v>10</v>
      </c>
      <c r="F21" s="135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4</v>
      </c>
      <c r="D22" s="105">
        <v>200.25</v>
      </c>
      <c r="E22" s="70">
        <f>C22/D76</f>
        <v>4.404316229905307</v>
      </c>
      <c r="F22" s="105">
        <f>D22/D76</f>
        <v>220.49108125963443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87</v>
      </c>
      <c r="C23" s="70">
        <v>4</v>
      </c>
      <c r="D23" s="77">
        <v>201.5</v>
      </c>
      <c r="E23" s="70">
        <f>C23/D76</f>
        <v>4.404316229905307</v>
      </c>
      <c r="F23" s="105">
        <f>D23/D76</f>
        <v>221.86743008147985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96</v>
      </c>
      <c r="C24" s="70">
        <v>4</v>
      </c>
      <c r="D24" s="77">
        <v>203</v>
      </c>
      <c r="E24" s="70">
        <f>C24/D76</f>
        <v>4.404316229905307</v>
      </c>
      <c r="F24" s="105">
        <f>D24/D76</f>
        <v>223.51904866769434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6.25</v>
      </c>
      <c r="D27" s="77">
        <v>381.25</v>
      </c>
      <c r="E27" s="70">
        <f>C27/D76</f>
        <v>6.881744109227043</v>
      </c>
      <c r="F27" s="105">
        <f>D27/D76</f>
        <v>419.7863906628496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70">
        <v>6.25</v>
      </c>
      <c r="D28" s="77">
        <v>385.25</v>
      </c>
      <c r="E28" s="70">
        <f>C28/$D$76</f>
        <v>6.881744109227043</v>
      </c>
      <c r="F28" s="105">
        <f>D28/$D$76</f>
        <v>424.1907068927549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91</v>
      </c>
      <c r="C29" s="70">
        <v>6</v>
      </c>
      <c r="D29" s="101">
        <v>385.75</v>
      </c>
      <c r="E29" s="70">
        <f>C29/$D$76</f>
        <v>6.60647434485796</v>
      </c>
      <c r="F29" s="105">
        <f>D29/$D$76</f>
        <v>424.7412464214931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24">
        <v>0.012</v>
      </c>
      <c r="D32" s="110">
        <v>2.512</v>
      </c>
      <c r="E32" s="124">
        <f aca="true" t="shared" si="2" ref="E32:F34">C32*58.0164</f>
        <v>0.6961968</v>
      </c>
      <c r="F32" s="105">
        <f t="shared" si="2"/>
        <v>145.7371968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0.012</v>
      </c>
      <c r="D33" s="110">
        <v>2.604</v>
      </c>
      <c r="E33" s="124">
        <f t="shared" si="2"/>
        <v>0.6961968</v>
      </c>
      <c r="F33" s="105">
        <f t="shared" si="2"/>
        <v>151.0747056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24">
        <v>0.024</v>
      </c>
      <c r="D34" s="110">
        <v>2.716</v>
      </c>
      <c r="E34" s="124">
        <f t="shared" si="2"/>
        <v>1.3923936</v>
      </c>
      <c r="F34" s="105">
        <f t="shared" si="2"/>
        <v>157.5725424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24">
        <v>0.316</v>
      </c>
      <c r="D37" s="110">
        <v>10.02</v>
      </c>
      <c r="E37" s="124">
        <f aca="true" t="shared" si="3" ref="E37:F39">C37*36.7437</f>
        <v>11.6110092</v>
      </c>
      <c r="F37" s="105">
        <f t="shared" si="3"/>
        <v>368.17187399999995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92</v>
      </c>
      <c r="C38" s="124">
        <v>0.302</v>
      </c>
      <c r="D38" s="110">
        <v>9.92</v>
      </c>
      <c r="E38" s="124">
        <f t="shared" si="3"/>
        <v>11.096597399999999</v>
      </c>
      <c r="F38" s="105">
        <f t="shared" si="3"/>
        <v>364.497504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24">
        <v>0.302</v>
      </c>
      <c r="D39" s="110">
        <v>9.852</v>
      </c>
      <c r="E39" s="124">
        <f t="shared" si="3"/>
        <v>11.096597399999999</v>
      </c>
      <c r="F39" s="105">
        <f t="shared" si="3"/>
        <v>361.9989324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78" t="s">
        <v>82</v>
      </c>
      <c r="C42" s="70">
        <v>4.5</v>
      </c>
      <c r="D42" s="111">
        <v>349.9</v>
      </c>
      <c r="E42" s="70">
        <f aca="true" t="shared" si="4" ref="E42:F44">C42*1.1023</f>
        <v>4.96035</v>
      </c>
      <c r="F42" s="111">
        <f t="shared" si="4"/>
        <v>385.69477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70">
        <v>3.8</v>
      </c>
      <c r="D43" s="111">
        <v>342.5</v>
      </c>
      <c r="E43" s="70">
        <f t="shared" si="4"/>
        <v>4.18874</v>
      </c>
      <c r="F43" s="111">
        <f t="shared" si="4"/>
        <v>377.53775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70">
        <v>4.3</v>
      </c>
      <c r="D44" s="111">
        <v>338.1</v>
      </c>
      <c r="E44" s="70">
        <f t="shared" si="4"/>
        <v>4.73989</v>
      </c>
      <c r="F44" s="111">
        <f t="shared" si="4"/>
        <v>372.68763000000007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70">
        <v>1.23</v>
      </c>
      <c r="D47" s="105">
        <v>31.41</v>
      </c>
      <c r="E47" s="123">
        <f aca="true" t="shared" si="5" ref="E47:F49">C47/454*1000</f>
        <v>2.709251101321586</v>
      </c>
      <c r="F47" s="105">
        <f t="shared" si="5"/>
        <v>69.18502202643171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70">
        <v>1.22</v>
      </c>
      <c r="D48" s="105">
        <v>31.52</v>
      </c>
      <c r="E48" s="123">
        <f t="shared" si="5"/>
        <v>2.6872246696035242</v>
      </c>
      <c r="F48" s="105">
        <f t="shared" si="5"/>
        <v>69.4273127753304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70">
        <v>1.23</v>
      </c>
      <c r="D49" s="105">
        <v>31.57</v>
      </c>
      <c r="E49" s="123">
        <f t="shared" si="5"/>
        <v>2.709251101321586</v>
      </c>
      <c r="F49" s="105">
        <f t="shared" si="5"/>
        <v>69.53744493392071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3">
        <v>0.08</v>
      </c>
      <c r="D52" s="110">
        <v>10.645</v>
      </c>
      <c r="E52" s="113">
        <f aca="true" t="shared" si="6" ref="E52:F54">C52*22.0462</f>
        <v>1.763696</v>
      </c>
      <c r="F52" s="105">
        <f t="shared" si="6"/>
        <v>234.68179899999998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13">
        <v>0.08</v>
      </c>
      <c r="D53" s="110">
        <v>10.895</v>
      </c>
      <c r="E53" s="113">
        <f t="shared" si="6"/>
        <v>1.763696</v>
      </c>
      <c r="F53" s="105">
        <f t="shared" si="6"/>
        <v>240.19334899999998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13">
        <v>0.08</v>
      </c>
      <c r="D54" s="110">
        <v>11.17</v>
      </c>
      <c r="E54" s="113">
        <f t="shared" si="6"/>
        <v>1.763696</v>
      </c>
      <c r="F54" s="105">
        <f t="shared" si="6"/>
        <v>246.25605399999998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24">
        <v>0.018</v>
      </c>
      <c r="D57" s="110">
        <v>1.636</v>
      </c>
      <c r="E57" s="124">
        <f aca="true" t="shared" si="7" ref="E57:F59">C57/3.785</f>
        <v>0.0047556142668428</v>
      </c>
      <c r="F57" s="105">
        <f t="shared" si="7"/>
        <v>0.43223249669749003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24">
        <v>0.019</v>
      </c>
      <c r="D58" s="110">
        <v>1.617</v>
      </c>
      <c r="E58" s="124">
        <f t="shared" si="7"/>
        <v>0.005019815059445178</v>
      </c>
      <c r="F58" s="105">
        <f t="shared" si="7"/>
        <v>0.4272126816380449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24">
        <v>0.017</v>
      </c>
      <c r="D59" s="110">
        <v>1.596</v>
      </c>
      <c r="E59" s="124">
        <f t="shared" si="7"/>
        <v>0.004491413474240423</v>
      </c>
      <c r="F59" s="105">
        <f t="shared" si="7"/>
        <v>0.421664464993395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25">
        <v>0.001</v>
      </c>
      <c r="D62" s="114">
        <v>0.892</v>
      </c>
      <c r="E62" s="125">
        <f>C62/454*100</f>
        <v>0.00022026431718061672</v>
      </c>
      <c r="F62" s="112">
        <f>D62/454*1000</f>
        <v>1.9647577092511015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25">
        <v>0.005</v>
      </c>
      <c r="D63" s="114">
        <v>0.885</v>
      </c>
      <c r="E63" s="125">
        <f>C63/454*100</f>
        <v>0.0011013215859030838</v>
      </c>
      <c r="F63" s="112">
        <f>D63/454*1000</f>
        <v>1.9493392070484583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25">
        <v>0.0135</v>
      </c>
      <c r="D64" s="114">
        <v>0.888</v>
      </c>
      <c r="E64" s="125">
        <f>C64/454*100</f>
        <v>0.0029735682819383258</v>
      </c>
      <c r="F64" s="112">
        <f>D64/454*1000</f>
        <v>1.9559471365638765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1" t="s">
        <v>26</v>
      </c>
      <c r="D66" s="141"/>
      <c r="E66" s="129" t="s">
        <v>29</v>
      </c>
      <c r="F66" s="130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81">
        <v>0.0015</v>
      </c>
      <c r="D67" s="109">
        <v>0.1233</v>
      </c>
      <c r="E67" s="81">
        <f aca="true" t="shared" si="8" ref="E67:F69">C67/454*1000000</f>
        <v>3.303964757709251</v>
      </c>
      <c r="F67" s="105">
        <f t="shared" si="8"/>
        <v>271.58590308370043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>
        <v>0.0015</v>
      </c>
      <c r="D68" s="109">
        <v>0.1357</v>
      </c>
      <c r="E68" s="81">
        <f t="shared" si="8"/>
        <v>3.303964757709251</v>
      </c>
      <c r="F68" s="105">
        <f t="shared" si="8"/>
        <v>298.8986784140969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81">
        <v>0.0016</v>
      </c>
      <c r="D69" s="109">
        <v>0.1364</v>
      </c>
      <c r="E69" s="81">
        <f t="shared" si="8"/>
        <v>3.524229074889868</v>
      </c>
      <c r="F69" s="105">
        <f t="shared" si="8"/>
        <v>300.4405286343612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1.1011</v>
      </c>
      <c r="F75" s="93">
        <v>1.5437</v>
      </c>
      <c r="G75" s="93">
        <v>1.058</v>
      </c>
      <c r="H75" s="93">
        <v>0.1174</v>
      </c>
      <c r="I75" s="93">
        <v>0.1224</v>
      </c>
      <c r="J75" s="93">
        <v>0.1476</v>
      </c>
      <c r="K75" s="93">
        <v>0.0802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0.9082</v>
      </c>
      <c r="E76" s="94" t="s">
        <v>97</v>
      </c>
      <c r="F76" s="94">
        <v>1.4021</v>
      </c>
      <c r="G76" s="94">
        <v>0.9609</v>
      </c>
      <c r="H76" s="94">
        <v>0.1067</v>
      </c>
      <c r="I76" s="94">
        <v>0.1112</v>
      </c>
      <c r="J76" s="94">
        <v>0.134</v>
      </c>
      <c r="K76" s="94">
        <v>0.0728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0.6477</v>
      </c>
      <c r="E77" s="93">
        <v>0.7132</v>
      </c>
      <c r="F77" s="93" t="s">
        <v>97</v>
      </c>
      <c r="G77" s="93">
        <v>0.6853</v>
      </c>
      <c r="H77" s="93">
        <v>0.0761</v>
      </c>
      <c r="I77" s="93">
        <v>0.0793</v>
      </c>
      <c r="J77" s="93">
        <v>0.0956</v>
      </c>
      <c r="K77" s="93">
        <v>0.0519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0.9452</v>
      </c>
      <c r="E78" s="94">
        <v>1.0407</v>
      </c>
      <c r="F78" s="94">
        <v>1.4592</v>
      </c>
      <c r="G78" s="94" t="s">
        <v>97</v>
      </c>
      <c r="H78" s="94">
        <v>0.111</v>
      </c>
      <c r="I78" s="94">
        <v>0.1158</v>
      </c>
      <c r="J78" s="94">
        <v>0.1395</v>
      </c>
      <c r="K78" s="94">
        <v>0.0758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8.5144</v>
      </c>
      <c r="E79" s="93">
        <v>9.3747</v>
      </c>
      <c r="F79" s="93">
        <v>13.1447</v>
      </c>
      <c r="G79" s="93">
        <v>9.0087</v>
      </c>
      <c r="H79" s="93" t="s">
        <v>97</v>
      </c>
      <c r="I79" s="93">
        <v>1.0426</v>
      </c>
      <c r="J79" s="93">
        <v>1.2565</v>
      </c>
      <c r="K79" s="93">
        <v>0.6826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8.1666</v>
      </c>
      <c r="E80" s="94">
        <v>8.9921</v>
      </c>
      <c r="F80" s="94">
        <v>12.6066</v>
      </c>
      <c r="G80" s="94">
        <v>8.6419</v>
      </c>
      <c r="H80" s="94">
        <v>0.9592</v>
      </c>
      <c r="I80" s="94" t="s">
        <v>97</v>
      </c>
      <c r="J80" s="94">
        <v>1.2052</v>
      </c>
      <c r="K80" s="94">
        <v>0.6546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6.7765</v>
      </c>
      <c r="E81" s="93">
        <v>7.4615</v>
      </c>
      <c r="F81" s="93">
        <v>10.4621</v>
      </c>
      <c r="G81" s="93">
        <v>7.1703</v>
      </c>
      <c r="H81" s="93">
        <v>0.7959</v>
      </c>
      <c r="I81" s="93">
        <v>0.8298</v>
      </c>
      <c r="J81" s="93" t="s">
        <v>97</v>
      </c>
      <c r="K81" s="93">
        <v>0.5434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12.4736</v>
      </c>
      <c r="E82" s="94">
        <v>13.7337</v>
      </c>
      <c r="F82" s="94">
        <v>19.2566</v>
      </c>
      <c r="G82" s="94">
        <v>13.1978</v>
      </c>
      <c r="H82" s="94">
        <v>1.4649</v>
      </c>
      <c r="I82" s="94">
        <v>1.5276</v>
      </c>
      <c r="J82" s="94">
        <v>1.8408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1"/>
      <c r="Q86" s="116"/>
      <c r="R86" s="116"/>
      <c r="S86" s="116"/>
      <c r="T86" s="116"/>
      <c r="U86" s="116"/>
      <c r="V86" s="116"/>
      <c r="W86" s="116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K87" s="53"/>
      <c r="L87" s="53"/>
      <c r="M87" s="126"/>
      <c r="N87" s="127"/>
      <c r="O87" s="127"/>
      <c r="P87" s="127"/>
      <c r="Q87" s="127"/>
      <c r="R87" s="127"/>
      <c r="S87" s="127"/>
      <c r="T87" s="127"/>
      <c r="U87" s="127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22"/>
      <c r="M88" s="127"/>
      <c r="N88" s="122"/>
      <c r="O88" s="116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27"/>
      <c r="N89" s="116"/>
      <c r="O89" s="122"/>
      <c r="P89" s="116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7"/>
      <c r="N90" s="116"/>
      <c r="O90" s="116"/>
      <c r="P90" s="122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27"/>
      <c r="N91" s="116"/>
      <c r="O91" s="116"/>
      <c r="P91" s="116"/>
      <c r="Q91" s="122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27"/>
      <c r="N92" s="116"/>
      <c r="O92" s="116"/>
      <c r="P92" s="116"/>
      <c r="Q92" s="116"/>
      <c r="R92" s="122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27"/>
      <c r="N93" s="116"/>
      <c r="O93" s="116"/>
      <c r="P93" s="116"/>
      <c r="Q93" s="116"/>
      <c r="R93" s="116"/>
      <c r="S93" s="122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27"/>
      <c r="N94" s="116"/>
      <c r="O94" s="116"/>
      <c r="P94" s="116"/>
      <c r="Q94" s="116"/>
      <c r="R94" s="116"/>
      <c r="S94" s="116"/>
      <c r="T94" s="122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27"/>
      <c r="N95" s="116"/>
      <c r="O95" s="116"/>
      <c r="P95" s="116"/>
      <c r="Q95" s="116"/>
      <c r="R95" s="116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8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8"/>
      <c r="D102" s="138"/>
      <c r="E102" s="138"/>
      <c r="F102" s="138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7" t="s">
        <v>64</v>
      </c>
      <c r="C103" s="138"/>
      <c r="D103" s="138"/>
      <c r="E103" s="138"/>
      <c r="F103" s="138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7" t="s">
        <v>65</v>
      </c>
      <c r="C104" s="138"/>
      <c r="D104" s="138"/>
      <c r="E104" s="138"/>
      <c r="F104" s="138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7" t="s">
        <v>66</v>
      </c>
      <c r="C105" s="138"/>
      <c r="D105" s="138"/>
      <c r="E105" s="138"/>
      <c r="F105" s="138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7" t="s">
        <v>67</v>
      </c>
      <c r="C106" s="138"/>
      <c r="D106" s="138"/>
      <c r="E106" s="138"/>
      <c r="F106" s="138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7" t="s">
        <v>68</v>
      </c>
      <c r="C107" s="138"/>
      <c r="D107" s="138"/>
      <c r="E107" s="138"/>
      <c r="F107" s="138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7" t="s">
        <v>69</v>
      </c>
      <c r="C108" s="138"/>
      <c r="D108" s="138"/>
      <c r="E108" s="138"/>
      <c r="F108" s="138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3" t="s">
        <v>70</v>
      </c>
      <c r="C109" s="138"/>
      <c r="D109" s="138"/>
      <c r="E109" s="138"/>
      <c r="F109" s="138"/>
    </row>
    <row r="111" spans="2:6" ht="15.75">
      <c r="B111" s="51" t="s">
        <v>71</v>
      </c>
      <c r="C111" s="144"/>
      <c r="D111" s="145"/>
      <c r="E111" s="145"/>
      <c r="F111" s="146"/>
    </row>
    <row r="112" spans="2:6" ht="30.75" customHeight="1">
      <c r="B112" s="51" t="s">
        <v>72</v>
      </c>
      <c r="C112" s="140" t="s">
        <v>73</v>
      </c>
      <c r="D112" s="140"/>
      <c r="E112" s="140" t="s">
        <v>74</v>
      </c>
      <c r="F112" s="140"/>
    </row>
    <row r="113" spans="2:6" ht="30.75" customHeight="1">
      <c r="B113" s="51" t="s">
        <v>75</v>
      </c>
      <c r="C113" s="140" t="s">
        <v>76</v>
      </c>
      <c r="D113" s="140"/>
      <c r="E113" s="140" t="s">
        <v>77</v>
      </c>
      <c r="F113" s="140"/>
    </row>
    <row r="114" spans="2:6" ht="15" customHeight="1">
      <c r="B114" s="142" t="s">
        <v>78</v>
      </c>
      <c r="C114" s="140" t="s">
        <v>79</v>
      </c>
      <c r="D114" s="140"/>
      <c r="E114" s="140" t="s">
        <v>80</v>
      </c>
      <c r="F114" s="140"/>
    </row>
    <row r="115" spans="2:6" ht="15">
      <c r="B115" s="142"/>
      <c r="C115" s="140"/>
      <c r="D115" s="140"/>
      <c r="E115" s="140"/>
      <c r="F115" s="140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2015-07-08T05:24:08Z</dcterms:modified>
  <cp:category/>
  <cp:version/>
  <cp:contentType/>
  <cp:contentStatus/>
</cp:coreProperties>
</file>