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<sst xmlns="http://schemas.openxmlformats.org/spreadsheetml/2006/main" count="143" uniqueCount="100">
  <si>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</si>
  <si>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</si>
  <si>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</si>
  <si>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</si>
  <si>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</si>
  <si>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</si>
  <si>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</si>
  <si>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</si>
  <si>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</si>
  <si>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</si>
  <si>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</si>
  <si>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</si>
  <si>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</si>
  <si>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</si>
  <si>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</si>
  <si>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</si>
  <si>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</si>
  <si>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</si>
  <si>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</si>
  <si>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</si>
  <si>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</si>
  <si>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</si>
  <si>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</si>
  <si>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</si>
  <si>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</si>
  <si>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</si>
  <si>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</si>
  <si>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</si>
  <si>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</si>
  <si>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</si>
  <si>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</si>
  <si>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</si>
  <si>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</si>
  <si>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</si>
  <si>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</si>
  <si>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</si>
  <si>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</si>
  <si>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</si>
  <si>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</si>
  <si>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</si>
  <si>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</si>
  <si>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</si>
  <si>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</si>
  <si>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</si>
  <si>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</si>
  <si>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</si>
  <si>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</si>
  <si>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</si>
  <si>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</si>
  <si>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</si>
  <si>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</si>
  <si>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</si>
  <si>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</si>
  <si>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</si>
  <si>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</si>
  <si>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</si>
  <si>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</si>
  <si>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</si>
  <si>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</si>
  <si>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</si>
  <si>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</si>
  <si>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</si>
  <si>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</si>
  <si>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</si>
  <si>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</si>
  <si>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</si>
  <si>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</si>
  <si>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</si>
  <si>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</si>
  <si>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</si>
  <si>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</si>
  <si>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</si>
  <si>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</si>
  <si>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</si>
  <si>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</si>
  <si>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</si>
  <si>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</si>
  <si>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</si>
  <si>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</si>
  <si>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</si>
  <si>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</si>
  <si>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</si>
  <si>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</si>
  <si>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</si>
  <si>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</si>
  <si>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</si>
  <si>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</si>
  <si>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</si>
  <si>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</si>
  <si>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</si>
  <si>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</si>
  <si>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</si>
  <si>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</si>
  <si>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</si>
  <si>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</si>
  <si>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</si>
  <si>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</si>
  <si>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</si>
  <si>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–</t>
  </si>
  <si>
    <t>07 Квітня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</si>
</sst>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  <font>
      <sz val="12"/>
      <color rgb="FF27431D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2" fontId="79" fillId="0" borderId="10" xfId="0" applyNumberFormat="1" applyFont="1" applyFill="1" applyBorder="1" applyAlignment="1">
      <alignment horizontal="center" vertical="top" wrapText="1"/>
    </xf>
    <xf numFmtId="172" fontId="79" fillId="0" borderId="10" xfId="0" applyNumberFormat="1" applyFont="1" applyFill="1" applyBorder="1" applyAlignment="1">
      <alignment horizontal="center" vertical="top" wrapText="1"/>
    </xf>
    <xf numFmtId="173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61">
      <selection activeCell="E67" activeCellId="1" sqref="C67:C68 E67:E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3" t="s">
        <v>99</v>
      </c>
      <c r="D4" s="124"/>
      <c r="E4" s="124"/>
      <c r="F4" s="125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6" t="s">
        <v>5</v>
      </c>
      <c r="D6" s="127"/>
      <c r="E6" s="128" t="s">
        <v>6</v>
      </c>
      <c r="F6" s="128"/>
      <c r="G6" s="27"/>
      <c r="I6"/>
    </row>
    <row r="7" spans="2:8" s="6" customFormat="1" ht="15">
      <c r="B7" s="81" t="s">
        <v>82</v>
      </c>
      <c r="C7" s="121">
        <v>0.02</v>
      </c>
      <c r="D7" s="7">
        <v>3.83</v>
      </c>
      <c r="E7" s="121">
        <f aca="true" t="shared" si="0" ref="E7:F9">C7*39.3683</f>
        <v>0.787366</v>
      </c>
      <c r="F7" s="13">
        <f t="shared" si="0"/>
        <v>150.780589</v>
      </c>
      <c r="G7" s="29"/>
      <c r="H7" s="29"/>
    </row>
    <row r="8" spans="2:8" s="6" customFormat="1" ht="15">
      <c r="B8" s="81" t="s">
        <v>86</v>
      </c>
      <c r="C8" s="121">
        <v>0.02</v>
      </c>
      <c r="D8" s="110">
        <v>3.91</v>
      </c>
      <c r="E8" s="121">
        <f t="shared" si="0"/>
        <v>0.787366</v>
      </c>
      <c r="F8" s="13">
        <f t="shared" si="0"/>
        <v>153.930053</v>
      </c>
      <c r="G8" s="27"/>
      <c r="H8" s="27"/>
    </row>
    <row r="9" spans="2:17" s="6" customFormat="1" ht="15">
      <c r="B9" s="28" t="s">
        <v>97</v>
      </c>
      <c r="C9" s="121">
        <v>0.016</v>
      </c>
      <c r="D9" s="7">
        <v>3.986</v>
      </c>
      <c r="E9" s="121">
        <f t="shared" si="0"/>
        <v>0.6298928</v>
      </c>
      <c r="F9" s="13">
        <f t="shared" si="0"/>
        <v>156.9220438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8" t="s">
        <v>7</v>
      </c>
      <c r="D11" s="128"/>
      <c r="E11" s="126" t="s">
        <v>6</v>
      </c>
      <c r="F11" s="127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141">
        <v>0.3</v>
      </c>
      <c r="D12" s="80">
        <v>165.25</v>
      </c>
      <c r="E12" s="141">
        <f>C12/D75</f>
        <v>0.32523850823937556</v>
      </c>
      <c r="F12" s="109">
        <f>D12/D75</f>
        <v>179.15221162185603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141">
        <v>0.29</v>
      </c>
      <c r="D13" s="80">
        <v>171.5</v>
      </c>
      <c r="E13" s="141">
        <f>C13/D75</f>
        <v>0.31439722463139635</v>
      </c>
      <c r="F13" s="109">
        <f>D13/D75</f>
        <v>185.928013876843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91</v>
      </c>
      <c r="C14" s="141">
        <v>0.57</v>
      </c>
      <c r="D14" s="80">
        <v>175.75</v>
      </c>
      <c r="E14" s="141">
        <f>C14/D75</f>
        <v>0.6179531656548135</v>
      </c>
      <c r="F14" s="109">
        <f>D14/D75</f>
        <v>190.53555941023419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6" t="s">
        <v>5</v>
      </c>
      <c r="D16" s="127"/>
      <c r="E16" s="128" t="s">
        <v>6</v>
      </c>
      <c r="F16" s="128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84">
        <v>0.016</v>
      </c>
      <c r="D17" s="7">
        <v>5.26</v>
      </c>
      <c r="E17" s="84">
        <f aca="true" t="shared" si="1" ref="E17:F19">C17*36.7437</f>
        <v>0.5878992</v>
      </c>
      <c r="F17" s="13">
        <f t="shared" si="1"/>
        <v>193.27186199999997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86</v>
      </c>
      <c r="C18" s="84">
        <v>0.026</v>
      </c>
      <c r="D18" s="7">
        <v>5.25</v>
      </c>
      <c r="E18" s="84">
        <f t="shared" si="1"/>
        <v>0.9553361999999999</v>
      </c>
      <c r="F18" s="13">
        <f t="shared" si="1"/>
        <v>192.90442499999997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97</v>
      </c>
      <c r="C19" s="84">
        <v>0.03</v>
      </c>
      <c r="D19" s="7">
        <v>5.334</v>
      </c>
      <c r="E19" s="84">
        <f t="shared" si="1"/>
        <v>1.1023109999999998</v>
      </c>
      <c r="F19" s="13">
        <f t="shared" si="1"/>
        <v>195.99089579999998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8" t="s">
        <v>9</v>
      </c>
      <c r="D21" s="128"/>
      <c r="E21" s="126" t="s">
        <v>10</v>
      </c>
      <c r="F21" s="127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89</v>
      </c>
      <c r="C22" s="73">
        <v>1.29</v>
      </c>
      <c r="D22" s="109">
        <v>191.5</v>
      </c>
      <c r="E22" s="73">
        <f>C22/D75</f>
        <v>1.3985255854293148</v>
      </c>
      <c r="F22" s="109">
        <f>D22/D75</f>
        <v>207.6105810928014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90</v>
      </c>
      <c r="C23" s="73">
        <v>1.16</v>
      </c>
      <c r="D23" s="80">
        <v>191</v>
      </c>
      <c r="E23" s="73">
        <f>C23/D75</f>
        <v>1.2575888985255854</v>
      </c>
      <c r="F23" s="109">
        <f>D23/D75</f>
        <v>207.06851691240243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96</v>
      </c>
      <c r="C24" s="73">
        <v>1.16</v>
      </c>
      <c r="D24" s="80">
        <v>191.5</v>
      </c>
      <c r="E24" s="73">
        <f>C24/D75</f>
        <v>1.2575888985255854</v>
      </c>
      <c r="F24" s="109">
        <f>D24/D75</f>
        <v>207.6105810928014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28" t="s">
        <v>12</v>
      </c>
      <c r="D26" s="128"/>
      <c r="E26" s="128" t="s">
        <v>10</v>
      </c>
      <c r="F26" s="128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89</v>
      </c>
      <c r="C27" s="122">
        <v>0</v>
      </c>
      <c r="D27" s="80">
        <v>363.75</v>
      </c>
      <c r="E27" s="122">
        <f>C27/D75</f>
        <v>0</v>
      </c>
      <c r="F27" s="109">
        <f>D27/D75</f>
        <v>394.35169124024287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122">
        <v>0</v>
      </c>
      <c r="D28" s="80">
        <v>355.5</v>
      </c>
      <c r="E28" s="122">
        <f>C28/$D$75</f>
        <v>0</v>
      </c>
      <c r="F28" s="109">
        <f>D28/$D$75</f>
        <v>385.40763226366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87</v>
      </c>
      <c r="C29" s="141">
        <v>0.07</v>
      </c>
      <c r="D29" s="105">
        <v>358.25</v>
      </c>
      <c r="E29" s="141">
        <f>C29/$D$75</f>
        <v>0.0758889852558543</v>
      </c>
      <c r="F29" s="109">
        <f>D29/$D$75</f>
        <v>388.3889852558543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119">
        <v>0.04</v>
      </c>
      <c r="D32" s="115">
        <v>2.73</v>
      </c>
      <c r="E32" s="119">
        <f aca="true" t="shared" si="2" ref="E32:F34">C32*58.0164</f>
        <v>2.320656</v>
      </c>
      <c r="F32" s="109">
        <f t="shared" si="2"/>
        <v>158.384772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86</v>
      </c>
      <c r="C33" s="119">
        <v>0.032</v>
      </c>
      <c r="D33" s="115">
        <v>2.732</v>
      </c>
      <c r="E33" s="119">
        <f t="shared" si="2"/>
        <v>1.8565247999999999</v>
      </c>
      <c r="F33" s="109">
        <f t="shared" si="2"/>
        <v>158.5008048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97</v>
      </c>
      <c r="C34" s="119">
        <v>0.036</v>
      </c>
      <c r="D34" s="115">
        <v>2.764</v>
      </c>
      <c r="E34" s="119">
        <f t="shared" si="2"/>
        <v>2.0885903999999997</v>
      </c>
      <c r="F34" s="109">
        <f t="shared" si="2"/>
        <v>160.35732959999999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84">
        <v>0.074</v>
      </c>
      <c r="D37" s="115">
        <v>9.71</v>
      </c>
      <c r="E37" s="84">
        <f aca="true" t="shared" si="3" ref="E37:F39">C37*36.7437</f>
        <v>2.7190337999999996</v>
      </c>
      <c r="F37" s="109">
        <f t="shared" si="3"/>
        <v>356.781327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86</v>
      </c>
      <c r="C38" s="84">
        <v>0.072</v>
      </c>
      <c r="D38" s="115">
        <v>9.762</v>
      </c>
      <c r="E38" s="84">
        <f t="shared" si="3"/>
        <v>2.6455463999999997</v>
      </c>
      <c r="F38" s="109">
        <f t="shared" si="3"/>
        <v>358.6919994</v>
      </c>
      <c r="G38" s="29"/>
      <c r="H38" s="27"/>
      <c r="K38" s="26"/>
      <c r="L38" s="26"/>
      <c r="M38" s="26"/>
    </row>
    <row r="39" spans="2:13" s="6" customFormat="1" ht="15">
      <c r="B39" s="28" t="s">
        <v>97</v>
      </c>
      <c r="C39" s="84">
        <v>0.072</v>
      </c>
      <c r="D39" s="115">
        <v>9.756</v>
      </c>
      <c r="E39" s="84">
        <f t="shared" si="3"/>
        <v>2.6455463999999997</v>
      </c>
      <c r="F39" s="109">
        <f t="shared" si="3"/>
        <v>358.4715372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81" t="s">
        <v>82</v>
      </c>
      <c r="C42" s="73">
        <v>3.3</v>
      </c>
      <c r="D42" s="116">
        <v>319.7</v>
      </c>
      <c r="E42" s="73">
        <f aca="true" t="shared" si="4" ref="E42:F44">C42*1.1023</f>
        <v>3.63759</v>
      </c>
      <c r="F42" s="116">
        <f t="shared" si="4"/>
        <v>352.40531</v>
      </c>
      <c r="G42" s="29"/>
      <c r="H42" s="27"/>
      <c r="K42" s="6"/>
      <c r="L42" s="6"/>
      <c r="M42" s="6"/>
    </row>
    <row r="43" spans="2:19" s="25" customFormat="1" ht="15.75" thickBot="1">
      <c r="B43" s="81" t="s">
        <v>86</v>
      </c>
      <c r="C43" s="73">
        <v>3.4</v>
      </c>
      <c r="D43" s="116">
        <v>319.3</v>
      </c>
      <c r="E43" s="73">
        <f t="shared" si="4"/>
        <v>3.74782</v>
      </c>
      <c r="F43" s="116">
        <f t="shared" si="4"/>
        <v>351.96439000000004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97</v>
      </c>
      <c r="C44" s="73">
        <v>2.8</v>
      </c>
      <c r="D44" s="116">
        <v>318.7</v>
      </c>
      <c r="E44" s="73">
        <f t="shared" si="4"/>
        <v>3.08644</v>
      </c>
      <c r="F44" s="116">
        <f t="shared" si="4"/>
        <v>351.30301000000003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73">
        <v>0.23</v>
      </c>
      <c r="D47" s="109">
        <v>31.03</v>
      </c>
      <c r="E47" s="73">
        <f aca="true" t="shared" si="5" ref="E47:F49">C47/454*1000</f>
        <v>0.5066079295154184</v>
      </c>
      <c r="F47" s="109">
        <f t="shared" si="5"/>
        <v>68.34801762114539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86</v>
      </c>
      <c r="C48" s="73">
        <v>0.24</v>
      </c>
      <c r="D48" s="109">
        <v>31.2</v>
      </c>
      <c r="E48" s="73">
        <f t="shared" si="5"/>
        <v>0.5286343612334802</v>
      </c>
      <c r="F48" s="109">
        <f t="shared" si="5"/>
        <v>68.72246696035242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97</v>
      </c>
      <c r="C49" s="73">
        <v>0.23</v>
      </c>
      <c r="D49" s="109">
        <v>31.27</v>
      </c>
      <c r="E49" s="73">
        <f t="shared" si="5"/>
        <v>0.5066079295154184</v>
      </c>
      <c r="F49" s="109">
        <f t="shared" si="5"/>
        <v>68.87665198237886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93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21">
        <v>0.145</v>
      </c>
      <c r="D52" s="115">
        <v>10.68</v>
      </c>
      <c r="E52" s="121">
        <f aca="true" t="shared" si="6" ref="E52:F54">C52*22.0462</f>
        <v>3.1966989999999997</v>
      </c>
      <c r="F52" s="109">
        <f t="shared" si="6"/>
        <v>235.45341599999998</v>
      </c>
      <c r="G52" s="29"/>
      <c r="H52" s="27"/>
      <c r="I52" s="93"/>
      <c r="J52" s="75"/>
      <c r="K52" s="93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86</v>
      </c>
      <c r="C53" s="121">
        <v>0.0115</v>
      </c>
      <c r="D53" s="115">
        <v>10.935</v>
      </c>
      <c r="E53" s="121">
        <f t="shared" si="6"/>
        <v>0.25353129999999996</v>
      </c>
      <c r="F53" s="109">
        <f t="shared" si="6"/>
        <v>241.075197</v>
      </c>
      <c r="G53" s="27"/>
      <c r="H53" s="27"/>
      <c r="I53" s="94"/>
      <c r="J53" s="75"/>
      <c r="K53" s="75"/>
      <c r="L53" s="93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97</v>
      </c>
      <c r="C54" s="121">
        <v>0.07</v>
      </c>
      <c r="D54" s="115">
        <v>11.14</v>
      </c>
      <c r="E54" s="121">
        <f t="shared" si="6"/>
        <v>1.543234</v>
      </c>
      <c r="F54" s="109">
        <f t="shared" si="6"/>
        <v>245.594668</v>
      </c>
      <c r="G54" s="27"/>
      <c r="H54" s="27"/>
      <c r="I54" s="94"/>
      <c r="J54" s="75"/>
      <c r="K54" s="75"/>
      <c r="L54" s="75"/>
      <c r="M54" s="93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93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3"/>
      <c r="J56" s="75"/>
      <c r="K56" s="75"/>
      <c r="L56" s="75"/>
      <c r="M56" s="75"/>
      <c r="N56" s="75"/>
      <c r="O56" s="93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88</v>
      </c>
      <c r="C57" s="121">
        <v>0.01</v>
      </c>
      <c r="D57" s="115">
        <v>1.609</v>
      </c>
      <c r="E57" s="121">
        <f aca="true" t="shared" si="7" ref="E57:F59">C57/3.785</f>
        <v>0.002642007926023778</v>
      </c>
      <c r="F57" s="109">
        <f t="shared" si="7"/>
        <v>0.42509907529722585</v>
      </c>
      <c r="G57" s="29"/>
      <c r="H57" s="27"/>
      <c r="I57" s="93"/>
      <c r="J57" s="75"/>
      <c r="K57" s="75"/>
      <c r="L57" s="75"/>
      <c r="M57" s="75"/>
      <c r="N57" s="75"/>
      <c r="O57" s="75"/>
      <c r="P57" s="93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21">
        <v>0.011</v>
      </c>
      <c r="D58" s="115">
        <v>1.585</v>
      </c>
      <c r="E58" s="121">
        <f t="shared" si="7"/>
        <v>0.0029062087186261555</v>
      </c>
      <c r="F58" s="109">
        <f t="shared" si="7"/>
        <v>0.4187582562747688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93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92</v>
      </c>
      <c r="C59" s="121">
        <v>0.008</v>
      </c>
      <c r="D59" s="115">
        <v>1.562</v>
      </c>
      <c r="E59" s="121">
        <f t="shared" si="7"/>
        <v>0.0021136063408190224</v>
      </c>
      <c r="F59" s="109">
        <f t="shared" si="7"/>
        <v>0.41268163804491415</v>
      </c>
      <c r="G59" s="27"/>
      <c r="H59" s="27"/>
      <c r="I59" s="94"/>
      <c r="J59" s="75"/>
      <c r="K59" s="75"/>
      <c r="L59" s="75"/>
      <c r="M59" s="93"/>
      <c r="N59" s="75"/>
      <c r="O59" s="75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93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4"/>
      <c r="J61" s="75"/>
      <c r="K61" s="75"/>
      <c r="L61" s="75"/>
      <c r="M61" s="75"/>
      <c r="N61" s="75"/>
      <c r="O61" s="93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88</v>
      </c>
      <c r="C62" s="142">
        <v>0.2</v>
      </c>
      <c r="D62" s="117">
        <v>1.008</v>
      </c>
      <c r="E62" s="142">
        <f>C62/454*100</f>
        <v>0.04405286343612335</v>
      </c>
      <c r="F62" s="118">
        <f>D62/454*1000</f>
        <v>2.2202643171806167</v>
      </c>
      <c r="G62" s="27"/>
      <c r="H62" s="27"/>
      <c r="I62" s="94"/>
      <c r="J62" s="75"/>
      <c r="K62" s="75"/>
      <c r="L62" s="75"/>
      <c r="M62" s="75"/>
      <c r="N62" s="75"/>
      <c r="O62" s="75"/>
      <c r="P62" s="93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93</v>
      </c>
      <c r="C63" s="121">
        <v>0.025</v>
      </c>
      <c r="D63" s="117">
        <v>1.01975</v>
      </c>
      <c r="E63" s="121">
        <f>C63/454*100</f>
        <v>0.005506607929515419</v>
      </c>
      <c r="F63" s="118">
        <f>D63/454*1000</f>
        <v>2.246145374449339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93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86</v>
      </c>
      <c r="C64" s="120">
        <v>0</v>
      </c>
      <c r="D64" s="117">
        <v>1.0575</v>
      </c>
      <c r="E64" s="120">
        <f>C64/454*100</f>
        <v>0</v>
      </c>
      <c r="F64" s="118">
        <f>D64/454*1000</f>
        <v>2.329295154185022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40" t="s">
        <v>26</v>
      </c>
      <c r="D66" s="140"/>
      <c r="E66" s="129" t="s">
        <v>29</v>
      </c>
      <c r="F66" s="130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94</v>
      </c>
      <c r="C67" s="143">
        <v>0.0023</v>
      </c>
      <c r="D67" s="114">
        <v>0.1277</v>
      </c>
      <c r="E67" s="143">
        <f>C67/454*1000000</f>
        <v>5.066079295154185</v>
      </c>
      <c r="F67" s="109">
        <f>D67/454*1000000</f>
        <v>281.2775330396476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95</v>
      </c>
      <c r="C68" s="143">
        <v>0.0015</v>
      </c>
      <c r="D68" s="114">
        <v>0.1278</v>
      </c>
      <c r="E68" s="143">
        <f>C68/454*1000000</f>
        <v>3.303964757709251</v>
      </c>
      <c r="F68" s="109">
        <f>D68/454*1000000</f>
        <v>281.4977973568282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1.0841</v>
      </c>
      <c r="F74" s="96">
        <v>0.0083</v>
      </c>
      <c r="G74" s="96">
        <v>1.4857</v>
      </c>
      <c r="H74" s="96">
        <v>1.0375</v>
      </c>
      <c r="I74" s="96">
        <v>0.8014</v>
      </c>
      <c r="J74" s="96">
        <v>0.7668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0.9224</v>
      </c>
      <c r="E75" s="97" t="s">
        <v>81</v>
      </c>
      <c r="F75" s="97">
        <v>0.0077</v>
      </c>
      <c r="G75" s="97">
        <v>1.3709</v>
      </c>
      <c r="H75" s="97">
        <v>0.957</v>
      </c>
      <c r="I75" s="97">
        <v>0.7393</v>
      </c>
      <c r="J75" s="97">
        <v>0.7073</v>
      </c>
      <c r="K75" s="97">
        <v>0.119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119.91</v>
      </c>
      <c r="E76" s="96">
        <v>129.98</v>
      </c>
      <c r="F76" s="96" t="s">
        <v>81</v>
      </c>
      <c r="G76" s="96">
        <v>178.176</v>
      </c>
      <c r="H76" s="96">
        <v>124.384</v>
      </c>
      <c r="I76" s="96">
        <v>96.094</v>
      </c>
      <c r="J76" s="96">
        <v>91.952</v>
      </c>
      <c r="K76" s="96">
        <v>15.469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0.673</v>
      </c>
      <c r="E77" s="97">
        <v>0.7297</v>
      </c>
      <c r="F77" s="97">
        <v>0.0056</v>
      </c>
      <c r="G77" s="97" t="s">
        <v>81</v>
      </c>
      <c r="H77" s="97">
        <v>0.6982</v>
      </c>
      <c r="I77" s="97">
        <v>0.5393</v>
      </c>
      <c r="J77" s="97">
        <v>0.5161</v>
      </c>
      <c r="K77" s="97">
        <v>0.0868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0.9641</v>
      </c>
      <c r="E78" s="96">
        <v>1.045</v>
      </c>
      <c r="F78" s="96">
        <v>0.008</v>
      </c>
      <c r="G78" s="96">
        <v>1.4325</v>
      </c>
      <c r="H78" s="96" t="s">
        <v>81</v>
      </c>
      <c r="I78" s="96">
        <v>0.7725</v>
      </c>
      <c r="J78" s="96">
        <v>0.7393</v>
      </c>
      <c r="K78" s="96">
        <v>0.1244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1.2479</v>
      </c>
      <c r="E79" s="97">
        <v>1.3525</v>
      </c>
      <c r="F79" s="97">
        <v>0.0104</v>
      </c>
      <c r="G79" s="97">
        <v>1.8542</v>
      </c>
      <c r="H79" s="97">
        <v>1.2944</v>
      </c>
      <c r="I79" s="97" t="s">
        <v>81</v>
      </c>
      <c r="J79" s="97">
        <v>0.9569</v>
      </c>
      <c r="K79" s="97">
        <v>0.161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1.304</v>
      </c>
      <c r="E80" s="96">
        <v>1.4137</v>
      </c>
      <c r="F80" s="96">
        <v>0.0109</v>
      </c>
      <c r="G80" s="96">
        <v>1.9377</v>
      </c>
      <c r="H80" s="96">
        <v>1.3527</v>
      </c>
      <c r="I80" s="96">
        <v>1.045</v>
      </c>
      <c r="J80" s="96" t="s">
        <v>81</v>
      </c>
      <c r="K80" s="96">
        <v>0.1682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7.7515</v>
      </c>
      <c r="E81" s="97">
        <v>8.4029</v>
      </c>
      <c r="F81" s="97">
        <v>0.0646</v>
      </c>
      <c r="G81" s="97">
        <v>11.5173</v>
      </c>
      <c r="H81" s="97">
        <v>8.0409</v>
      </c>
      <c r="I81" s="97">
        <v>6.2119</v>
      </c>
      <c r="J81" s="97">
        <v>5.945</v>
      </c>
      <c r="K81" s="97" t="s">
        <v>98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7" t="s">
        <v>63</v>
      </c>
      <c r="C101" s="132"/>
      <c r="D101" s="132"/>
      <c r="E101" s="132"/>
      <c r="F101" s="132"/>
    </row>
    <row r="102" spans="2:6" ht="15">
      <c r="B102" s="131" t="s">
        <v>64</v>
      </c>
      <c r="C102" s="132"/>
      <c r="D102" s="132"/>
      <c r="E102" s="132"/>
      <c r="F102" s="132"/>
    </row>
    <row r="103" spans="2:6" ht="78" customHeight="1">
      <c r="B103" s="131" t="s">
        <v>65</v>
      </c>
      <c r="C103" s="132"/>
      <c r="D103" s="132"/>
      <c r="E103" s="132"/>
      <c r="F103" s="132"/>
    </row>
    <row r="104" spans="2:6" ht="15">
      <c r="B104" s="131" t="s">
        <v>66</v>
      </c>
      <c r="C104" s="132"/>
      <c r="D104" s="132"/>
      <c r="E104" s="132"/>
      <c r="F104" s="132"/>
    </row>
    <row r="105" spans="2:6" ht="15">
      <c r="B105" s="131" t="s">
        <v>67</v>
      </c>
      <c r="C105" s="132"/>
      <c r="D105" s="132"/>
      <c r="E105" s="132"/>
      <c r="F105" s="132"/>
    </row>
    <row r="106" spans="2:6" ht="15">
      <c r="B106" s="131" t="s">
        <v>68</v>
      </c>
      <c r="C106" s="132"/>
      <c r="D106" s="132"/>
      <c r="E106" s="132"/>
      <c r="F106" s="132"/>
    </row>
    <row r="107" spans="2:6" ht="15">
      <c r="B107" s="131" t="s">
        <v>69</v>
      </c>
      <c r="C107" s="132"/>
      <c r="D107" s="132"/>
      <c r="E107" s="132"/>
      <c r="F107" s="132"/>
    </row>
    <row r="108" spans="2:6" ht="15">
      <c r="B108" s="133" t="s">
        <v>70</v>
      </c>
      <c r="C108" s="132"/>
      <c r="D108" s="132"/>
      <c r="E108" s="132"/>
      <c r="F108" s="132"/>
    </row>
    <row r="110" spans="2:6" ht="15.75">
      <c r="B110" s="52" t="s">
        <v>71</v>
      </c>
      <c r="C110" s="134"/>
      <c r="D110" s="135"/>
      <c r="E110" s="135"/>
      <c r="F110" s="136"/>
    </row>
    <row r="111" spans="2:6" ht="30.75" customHeight="1">
      <c r="B111" s="52" t="s">
        <v>72</v>
      </c>
      <c r="C111" s="138" t="s">
        <v>73</v>
      </c>
      <c r="D111" s="138"/>
      <c r="E111" s="138" t="s">
        <v>74</v>
      </c>
      <c r="F111" s="138"/>
    </row>
    <row r="112" spans="2:6" ht="30.75" customHeight="1">
      <c r="B112" s="52" t="s">
        <v>75</v>
      </c>
      <c r="C112" s="138" t="s">
        <v>76</v>
      </c>
      <c r="D112" s="138"/>
      <c r="E112" s="138" t="s">
        <v>77</v>
      </c>
      <c r="F112" s="138"/>
    </row>
    <row r="113" spans="2:6" ht="15" customHeight="1">
      <c r="B113" s="139" t="s">
        <v>78</v>
      </c>
      <c r="C113" s="138" t="s">
        <v>79</v>
      </c>
      <c r="D113" s="138"/>
      <c r="E113" s="138" t="s">
        <v>80</v>
      </c>
      <c r="F113" s="138"/>
    </row>
    <row r="114" spans="2:6" ht="15">
      <c r="B114" s="139"/>
      <c r="C114" s="138"/>
      <c r="D114" s="138"/>
      <c r="E114" s="138"/>
      <c r="F114" s="138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2015-04-08T07:04:30Z</dcterms:modified>
  <cp:category/>
  <cp:version/>
  <cp:contentType/>
  <cp:contentStatus/>
</cp:coreProperties>
</file>