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<sst xmlns="http://schemas.openxmlformats.org/spreadsheetml/2006/main" count="174" uniqueCount="102">
  <si>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</si>
  <si>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</si>
  <si>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</si>
  <si>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</si>
  <si>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</si>
  <si>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</si>
  <si>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</si>
  <si>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</si>
  <si>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</si>
  <si>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</si>
  <si>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</si>
  <si>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</si>
  <si>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</si>
  <si>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</si>
  <si>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</si>
  <si>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</si>
  <si>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</si>
  <si>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</si>
  <si>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</si>
  <si>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</si>
  <si>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</si>
  <si>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</si>
  <si>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</si>
  <si>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</si>
  <si>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</si>
  <si>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</si>
  <si>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</si>
  <si>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</si>
  <si>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</si>
  <si>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</si>
  <si>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</si>
  <si>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</si>
  <si>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</si>
  <si>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</si>
  <si>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</si>
  <si>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</si>
  <si>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</si>
  <si>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</si>
  <si>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</si>
  <si>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</si>
  <si>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</si>
  <si>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</si>
  <si>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</si>
  <si>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</si>
  <si>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</si>
  <si>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</si>
  <si>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</si>
  <si>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</si>
  <si>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</si>
  <si>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</si>
  <si>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</si>
  <si>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</si>
  <si>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</si>
  <si>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</si>
  <si>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</si>
  <si>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</si>
  <si>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</si>
  <si>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</si>
  <si>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</si>
  <si>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</si>
  <si>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</si>
  <si>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</si>
  <si>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</si>
  <si>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</si>
  <si>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</si>
  <si>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</si>
  <si>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</si>
  <si>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</si>
  <si>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</si>
  <si>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</si>
  <si>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</si>
  <si>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</si>
  <si>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</si>
  <si>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</si>
  <si>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</si>
  <si>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</si>
  <si>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</si>
  <si>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</si>
  <si>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</si>
  <si>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</si>
  <si>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</si>
  <si>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</si>
  <si>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</si>
  <si>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</si>
  <si>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</si>
  <si>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</si>
  <si>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</si>
  <si>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</si>
  <si>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</si>
  <si>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</si>
  <si>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</si>
  <si>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</si>
  <si>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</si>
  <si>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</si>
  <si>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</si>
  <si>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</si>
  <si>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</si>
  <si>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</si>
  <si>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</si>
  <si>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</si>
  <si>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</si>
  <si>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 xml:space="preserve">                                     07 лютого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</si>
</sst>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88" fontId="77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101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6" t="s">
        <v>5</v>
      </c>
      <c r="D6" s="137"/>
      <c r="E6" s="136" t="s">
        <v>6</v>
      </c>
      <c r="F6" s="137"/>
      <c r="G6"/>
      <c r="H6"/>
      <c r="I6"/>
    </row>
    <row r="7" spans="2:6" s="6" customFormat="1" ht="15">
      <c r="B7" s="24" t="s">
        <v>78</v>
      </c>
      <c r="C7" s="135">
        <v>0.042</v>
      </c>
      <c r="D7" s="14">
        <v>3.83</v>
      </c>
      <c r="E7" s="135">
        <v>0.079</v>
      </c>
      <c r="F7" s="13">
        <v>151.33</v>
      </c>
    </row>
    <row r="8" spans="2:6" s="6" customFormat="1" ht="15">
      <c r="B8" s="24" t="s">
        <v>84</v>
      </c>
      <c r="C8" s="135">
        <v>0.04</v>
      </c>
      <c r="D8" s="14">
        <v>3.886</v>
      </c>
      <c r="E8" s="135">
        <v>0</v>
      </c>
      <c r="F8" s="13">
        <v>153.93</v>
      </c>
    </row>
    <row r="9" spans="2:17" s="6" customFormat="1" ht="15">
      <c r="B9" s="24" t="s">
        <v>96</v>
      </c>
      <c r="C9" s="135">
        <v>0.042</v>
      </c>
      <c r="D9" s="14">
        <v>3.904</v>
      </c>
      <c r="E9" s="135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1"/>
      <c r="D10" s="7"/>
      <c r="E10" s="13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6" t="s">
        <v>7</v>
      </c>
      <c r="D11" s="137"/>
      <c r="E11" s="136" t="s">
        <v>6</v>
      </c>
      <c r="F11" s="13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27">
        <v>0.25</v>
      </c>
      <c r="D12" s="13">
        <v>167.25</v>
      </c>
      <c r="E12" s="127">
        <v>0.8</v>
      </c>
      <c r="F12" s="71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97</v>
      </c>
      <c r="C13" s="129">
        <v>0</v>
      </c>
      <c r="D13" s="13">
        <v>172.5</v>
      </c>
      <c r="E13" s="129">
        <v>0.48</v>
      </c>
      <c r="F13" s="71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29">
        <v>0</v>
      </c>
      <c r="D14" s="13">
        <v>176.75</v>
      </c>
      <c r="E14" s="129">
        <v>0.62</v>
      </c>
      <c r="F14" s="71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7"/>
      <c r="D15" s="52"/>
      <c r="E15" s="12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3" t="s">
        <v>74</v>
      </c>
      <c r="D16" s="153"/>
      <c r="E16" s="148" t="s">
        <v>6</v>
      </c>
      <c r="F16" s="149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26">
        <v>0</v>
      </c>
      <c r="D17" s="87" t="s">
        <v>72</v>
      </c>
      <c r="E17" s="129">
        <f aca="true" t="shared" si="0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40">
        <v>70</v>
      </c>
      <c r="D18" s="87">
        <v>25310</v>
      </c>
      <c r="E18" s="127">
        <f t="shared" si="0"/>
        <v>0.6377551020408163</v>
      </c>
      <c r="F18" s="71">
        <f>D18/$D$87</f>
        <v>230.59402332361515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42">
        <v>10</v>
      </c>
      <c r="D19" s="87">
        <v>23370</v>
      </c>
      <c r="E19" s="141">
        <f t="shared" si="0"/>
        <v>0.09110787172011661</v>
      </c>
      <c r="F19" s="71">
        <f t="shared" si="0"/>
        <v>212.91909620991254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8" t="s">
        <v>5</v>
      </c>
      <c r="D21" s="149"/>
      <c r="E21" s="153" t="s">
        <v>6</v>
      </c>
      <c r="F21" s="15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35">
        <v>0.024</v>
      </c>
      <c r="D22" s="14">
        <v>5.586</v>
      </c>
      <c r="E22" s="135">
        <f aca="true" t="shared" si="1" ref="E22:F24">C22*36.7437</f>
        <v>0.8818488</v>
      </c>
      <c r="F22" s="13">
        <f t="shared" si="1"/>
        <v>205.2503082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84</v>
      </c>
      <c r="C23" s="135">
        <v>0.032</v>
      </c>
      <c r="D23" s="14">
        <v>5.566</v>
      </c>
      <c r="E23" s="135">
        <f t="shared" si="1"/>
        <v>1.1757984</v>
      </c>
      <c r="F23" s="13">
        <f t="shared" si="1"/>
        <v>204.5154342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96</v>
      </c>
      <c r="C24" s="135">
        <v>0.036</v>
      </c>
      <c r="D24" s="75">
        <v>5.57</v>
      </c>
      <c r="E24" s="135">
        <f t="shared" si="1"/>
        <v>1.3227731999999999</v>
      </c>
      <c r="F24" s="13">
        <f t="shared" si="1"/>
        <v>204.662409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8"/>
      <c r="C25" s="113"/>
      <c r="D25" s="115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3" t="s">
        <v>9</v>
      </c>
      <c r="D26" s="153"/>
      <c r="E26" s="148" t="s">
        <v>10</v>
      </c>
      <c r="F26" s="149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5">
        <v>0.13</v>
      </c>
      <c r="D27" s="71">
        <v>193.25</v>
      </c>
      <c r="E27" s="143">
        <f>C27*36.7437</f>
        <v>4.776681</v>
      </c>
      <c r="F27" s="71">
        <f>D27/$D$86</f>
        <v>211.6184844502847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5">
        <v>0.39</v>
      </c>
      <c r="D28" s="13">
        <v>192</v>
      </c>
      <c r="E28" s="143">
        <f>C28*36.7437</f>
        <v>14.330043</v>
      </c>
      <c r="F28" s="71">
        <f>D28/$D$86</f>
        <v>210.2496714848883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0.27</v>
      </c>
      <c r="D29" s="13">
        <v>184</v>
      </c>
      <c r="E29" s="143">
        <f>C29*36.7437</f>
        <v>9.920799</v>
      </c>
      <c r="F29" s="71">
        <f>D29/$D$86</f>
        <v>201.4892685063513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3" t="s">
        <v>12</v>
      </c>
      <c r="D31" s="153"/>
      <c r="E31" s="153" t="s">
        <v>10</v>
      </c>
      <c r="F31" s="15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27">
        <v>0.51</v>
      </c>
      <c r="D32" s="13">
        <v>392.25</v>
      </c>
      <c r="E32" s="127">
        <f>C32/$D$86</f>
        <v>0.5584756898817346</v>
      </c>
      <c r="F32" s="71">
        <f aca="true" t="shared" si="2" ref="E32:F34">D32/$D$86</f>
        <v>429.5335085413929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41">
        <v>0.06</v>
      </c>
      <c r="D33" s="13">
        <v>385.25</v>
      </c>
      <c r="E33" s="141">
        <f t="shared" si="2"/>
        <v>0.0657030223390276</v>
      </c>
      <c r="F33" s="71">
        <f>D33/$D$86</f>
        <v>421.86815593517304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27">
        <v>0.13</v>
      </c>
      <c r="D34" s="13">
        <v>387.5</v>
      </c>
      <c r="E34" s="127">
        <f t="shared" si="2"/>
        <v>0.14235654840122647</v>
      </c>
      <c r="F34" s="71">
        <f t="shared" si="2"/>
        <v>424.33201927288655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0.016</v>
      </c>
      <c r="D37" s="75">
        <v>3.024</v>
      </c>
      <c r="E37" s="113">
        <f aca="true" t="shared" si="3" ref="E37:F39">C37*58.0164</f>
        <v>0.9282623999999999</v>
      </c>
      <c r="F37" s="71">
        <f t="shared" si="3"/>
        <v>175.4415936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13">
        <v>0.014</v>
      </c>
      <c r="D38" s="75">
        <v>2.974</v>
      </c>
      <c r="E38" s="113">
        <f t="shared" si="3"/>
        <v>0.8122296</v>
      </c>
      <c r="F38" s="71">
        <f t="shared" si="3"/>
        <v>172.5407736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3">
        <v>0.006</v>
      </c>
      <c r="D39" s="75" t="s">
        <v>72</v>
      </c>
      <c r="E39" s="113">
        <f t="shared" si="3"/>
        <v>0.3480984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8"/>
      <c r="C40" s="113"/>
      <c r="D40" s="7"/>
      <c r="E40" s="13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35">
        <v>0.01</v>
      </c>
      <c r="D42" s="75">
        <v>8.82</v>
      </c>
      <c r="E42" s="135">
        <f>C42*36.7437</f>
        <v>0.36743699999999996</v>
      </c>
      <c r="F42" s="71">
        <f aca="true" t="shared" si="4" ref="E42:F44">D42*36.7437</f>
        <v>324.079434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84</v>
      </c>
      <c r="C43" s="135">
        <v>0.002</v>
      </c>
      <c r="D43" s="75">
        <v>8.96</v>
      </c>
      <c r="E43" s="135">
        <f t="shared" si="4"/>
        <v>0.0734874</v>
      </c>
      <c r="F43" s="71">
        <f t="shared" si="4"/>
        <v>329.223552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35">
        <v>0.002</v>
      </c>
      <c r="D44" s="75">
        <v>9.086</v>
      </c>
      <c r="E44" s="135">
        <f t="shared" si="4"/>
        <v>0.0734874</v>
      </c>
      <c r="F44" s="71">
        <f t="shared" si="4"/>
        <v>333.85325819999997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9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3" t="s">
        <v>73</v>
      </c>
      <c r="D46" s="153"/>
      <c r="E46" s="148" t="s">
        <v>6</v>
      </c>
      <c r="F46" s="149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26">
        <v>0</v>
      </c>
      <c r="D47" s="87" t="s">
        <v>72</v>
      </c>
      <c r="E47" s="12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26">
        <v>0</v>
      </c>
      <c r="D48" s="87" t="s">
        <v>72</v>
      </c>
      <c r="E48" s="129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90</v>
      </c>
      <c r="C49" s="126">
        <v>0</v>
      </c>
      <c r="D49" s="87" t="s">
        <v>72</v>
      </c>
      <c r="E49" s="129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5"/>
      <c r="D50" s="5"/>
      <c r="E50" s="115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78</v>
      </c>
      <c r="C52" s="142">
        <v>1.1</v>
      </c>
      <c r="D52" s="76">
        <v>289.5</v>
      </c>
      <c r="E52" s="135">
        <f>C52*1.1023</f>
        <v>1.21253</v>
      </c>
      <c r="F52" s="76">
        <f aca="true" t="shared" si="5" ref="E52:F54">D52*1.1023</f>
        <v>319.11585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42">
        <v>1.2</v>
      </c>
      <c r="D53" s="76">
        <v>295.4</v>
      </c>
      <c r="E53" s="135">
        <f t="shared" si="5"/>
        <v>1.32276</v>
      </c>
      <c r="F53" s="76">
        <f t="shared" si="5"/>
        <v>325.61942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42">
        <v>1.5</v>
      </c>
      <c r="D54" s="76">
        <v>300.6</v>
      </c>
      <c r="E54" s="135">
        <f>C54*1.1023</f>
        <v>1.65345</v>
      </c>
      <c r="F54" s="76">
        <f t="shared" si="5"/>
        <v>331.35138000000006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2"/>
      <c r="C55" s="130"/>
      <c r="D55" s="66"/>
      <c r="E55" s="12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27">
        <v>0.27</v>
      </c>
      <c r="D57" s="71">
        <v>31.05</v>
      </c>
      <c r="E57" s="127">
        <f>C57/454*1000</f>
        <v>0.5947136563876653</v>
      </c>
      <c r="F57" s="71">
        <f aca="true" t="shared" si="6" ref="E57:F59">D57/454*1000</f>
        <v>68.3920704845815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27">
        <v>0.27</v>
      </c>
      <c r="D58" s="71">
        <v>31.27</v>
      </c>
      <c r="E58" s="127">
        <f t="shared" si="6"/>
        <v>0.5947136563876653</v>
      </c>
      <c r="F58" s="71">
        <f t="shared" si="6"/>
        <v>68.87665198237886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27">
        <v>0.27</v>
      </c>
      <c r="D59" s="71">
        <v>31.66</v>
      </c>
      <c r="E59" s="127">
        <f t="shared" si="6"/>
        <v>0.5947136563876653</v>
      </c>
      <c r="F59" s="71">
        <f t="shared" si="6"/>
        <v>69.73568281938326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7"/>
      <c r="D60" s="69"/>
      <c r="E60" s="12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35">
        <v>0.09</v>
      </c>
      <c r="D62" s="75">
        <v>13.63</v>
      </c>
      <c r="E62" s="135">
        <f aca="true" t="shared" si="7" ref="E62:F64">C62*22.026</f>
        <v>1.98234</v>
      </c>
      <c r="F62" s="71">
        <f t="shared" si="7"/>
        <v>300.21438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35">
        <v>0.08</v>
      </c>
      <c r="D63" s="75">
        <v>13.815</v>
      </c>
      <c r="E63" s="135">
        <f t="shared" si="7"/>
        <v>1.76208</v>
      </c>
      <c r="F63" s="71">
        <f t="shared" si="7"/>
        <v>304.28918999999996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96</v>
      </c>
      <c r="C64" s="135">
        <v>0.075</v>
      </c>
      <c r="D64" s="75">
        <v>13.605</v>
      </c>
      <c r="E64" s="135">
        <f t="shared" si="7"/>
        <v>1.65195</v>
      </c>
      <c r="F64" s="71">
        <f t="shared" si="7"/>
        <v>299.66373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4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6" t="s">
        <v>77</v>
      </c>
      <c r="D66" s="147"/>
      <c r="E66" s="146" t="s">
        <v>23</v>
      </c>
      <c r="F66" s="147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93</v>
      </c>
      <c r="C67" s="135">
        <v>0.007</v>
      </c>
      <c r="D67" s="75">
        <v>1.342</v>
      </c>
      <c r="E67" s="135">
        <f>C67/3.785</f>
        <v>0.0018494055482166445</v>
      </c>
      <c r="F67" s="71">
        <f aca="true" t="shared" si="8" ref="E67:F69">D67/3.785</f>
        <v>0.35455746367239105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99</v>
      </c>
      <c r="C68" s="135">
        <v>0.007</v>
      </c>
      <c r="D68" s="75">
        <v>1.363</v>
      </c>
      <c r="E68" s="135">
        <f t="shared" si="8"/>
        <v>0.0018494055482166445</v>
      </c>
      <c r="F68" s="71">
        <f t="shared" si="8"/>
        <v>0.36010568031704093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80</v>
      </c>
      <c r="C69" s="135">
        <v>0.007</v>
      </c>
      <c r="D69" s="75" t="s">
        <v>72</v>
      </c>
      <c r="E69" s="135">
        <f t="shared" si="8"/>
        <v>0.0018494055482166445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4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92</v>
      </c>
      <c r="C72" s="144">
        <v>0.0005</v>
      </c>
      <c r="D72" s="122">
        <v>1.243</v>
      </c>
      <c r="E72" s="144">
        <f>C72/454*100</f>
        <v>0.00011013215859030836</v>
      </c>
      <c r="F72" s="77">
        <f>D72/454*1000</f>
        <v>2.737885462555066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93</v>
      </c>
      <c r="C73" s="144">
        <v>0.002</v>
      </c>
      <c r="D73" s="122">
        <v>1.23</v>
      </c>
      <c r="E73" s="144">
        <f>C73/454*100</f>
        <v>0.00044052863436123345</v>
      </c>
      <c r="F73" s="77">
        <f>D73/454*1000</f>
        <v>2.709251101321586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99</v>
      </c>
      <c r="C74" s="138">
        <v>0.00075</v>
      </c>
      <c r="D74" s="122">
        <v>1.239</v>
      </c>
      <c r="E74" s="138">
        <f>C74/454*100</f>
        <v>0.00016519823788546255</v>
      </c>
      <c r="F74" s="77">
        <f>D74/454*1000</f>
        <v>2.7290748898678414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2" t="s">
        <v>25</v>
      </c>
      <c r="D76" s="152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5">
        <v>0.0018</v>
      </c>
      <c r="D77" s="123" t="s">
        <v>72</v>
      </c>
      <c r="E77" s="145">
        <f>C77/454*1000000</f>
        <v>3.9647577092511015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5">
        <v>0.0015</v>
      </c>
      <c r="D78" s="123">
        <v>0.1468</v>
      </c>
      <c r="E78" s="145">
        <f>C78/454*1000000</f>
        <v>3.303964757709251</v>
      </c>
      <c r="F78" s="71">
        <f>D78/454*1000000</f>
        <v>323.3480176211454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45">
        <v>0.0014</v>
      </c>
      <c r="D79" s="123" t="s">
        <v>72</v>
      </c>
      <c r="E79" s="145">
        <f>C79/454*1000000</f>
        <v>3.0837004405286343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1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34">
        <v>1.0951</v>
      </c>
      <c r="F85" s="134">
        <v>0.0091</v>
      </c>
      <c r="G85" s="134">
        <v>1.2929</v>
      </c>
      <c r="H85" s="134">
        <v>1.0227</v>
      </c>
      <c r="I85" s="134">
        <v>0.7519</v>
      </c>
      <c r="J85" s="134">
        <v>0.6691</v>
      </c>
      <c r="K85" s="134">
        <v>0.1288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4">
        <v>0.9132</v>
      </c>
      <c r="E86" s="134" t="s">
        <v>72</v>
      </c>
      <c r="F86" s="134">
        <v>0.0083</v>
      </c>
      <c r="G86" s="134">
        <v>1.1806</v>
      </c>
      <c r="H86" s="134">
        <v>0.9339</v>
      </c>
      <c r="I86" s="134">
        <v>0.6866</v>
      </c>
      <c r="J86" s="134">
        <v>0.611</v>
      </c>
      <c r="K86" s="134">
        <v>0.1176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4">
        <v>109.76</v>
      </c>
      <c r="E87" s="134">
        <v>120.1982</v>
      </c>
      <c r="F87" s="134" t="s">
        <v>72</v>
      </c>
      <c r="G87" s="134">
        <v>141.9087</v>
      </c>
      <c r="H87" s="134">
        <v>112.252</v>
      </c>
      <c r="I87" s="134">
        <v>82.5263</v>
      </c>
      <c r="J87" s="134">
        <v>73.4404</v>
      </c>
      <c r="K87" s="134">
        <v>14.1343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4">
        <v>0.7735</v>
      </c>
      <c r="E88" s="134">
        <v>0.847</v>
      </c>
      <c r="F88" s="134">
        <v>0.007</v>
      </c>
      <c r="G88" s="134" t="s">
        <v>72</v>
      </c>
      <c r="H88" s="134">
        <v>0.791</v>
      </c>
      <c r="I88" s="134">
        <v>0.5815</v>
      </c>
      <c r="J88" s="134">
        <v>0.5175</v>
      </c>
      <c r="K88" s="134">
        <v>0.0996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4">
        <v>0.9778</v>
      </c>
      <c r="E89" s="134">
        <v>1.0708</v>
      </c>
      <c r="F89" s="134">
        <v>0.0089</v>
      </c>
      <c r="G89" s="134">
        <v>1.2642</v>
      </c>
      <c r="H89" s="134" t="s">
        <v>72</v>
      </c>
      <c r="I89" s="134">
        <v>0.7352</v>
      </c>
      <c r="J89" s="134">
        <v>0.6542</v>
      </c>
      <c r="K89" s="134">
        <v>0.1259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4">
        <v>1.33</v>
      </c>
      <c r="E90" s="134">
        <v>1.4565</v>
      </c>
      <c r="F90" s="134">
        <v>0.0121</v>
      </c>
      <c r="G90" s="134">
        <v>1.7196</v>
      </c>
      <c r="H90" s="134">
        <v>1.3602</v>
      </c>
      <c r="I90" s="134" t="s">
        <v>72</v>
      </c>
      <c r="J90" s="134">
        <v>0.8899</v>
      </c>
      <c r="K90" s="134">
        <v>0.1713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4">
        <v>1.4945</v>
      </c>
      <c r="E91" s="134">
        <v>1.6367</v>
      </c>
      <c r="F91" s="134">
        <v>0.0136</v>
      </c>
      <c r="G91" s="134">
        <v>1.9323</v>
      </c>
      <c r="H91" s="134">
        <v>1.5285</v>
      </c>
      <c r="I91" s="134">
        <v>1.1237</v>
      </c>
      <c r="J91" s="134" t="s">
        <v>72</v>
      </c>
      <c r="K91" s="134">
        <v>0.1925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4">
        <v>7.7655</v>
      </c>
      <c r="E92" s="134">
        <v>8.504</v>
      </c>
      <c r="F92" s="134">
        <v>0.0707</v>
      </c>
      <c r="G92" s="134">
        <v>10.04</v>
      </c>
      <c r="H92" s="134">
        <v>7.9418</v>
      </c>
      <c r="I92" s="134">
        <v>5.8387</v>
      </c>
      <c r="J92" s="134">
        <v>5.1959</v>
      </c>
      <c r="K92" s="134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6"/>
      <c r="H93" s="116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7"/>
      <c r="H94" s="117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0.9131586156515387</v>
      </c>
      <c r="F95" s="89"/>
      <c r="G95" s="118"/>
      <c r="H95" s="118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19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19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8"/>
      <c r="H98" s="118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8"/>
      <c r="H99" s="118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8"/>
      <c r="H100" s="118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0"/>
      <c r="H101" s="120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0"/>
      <c r="H102" s="120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6"/>
      <c r="H103" s="116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6"/>
      <c r="H104" s="116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6"/>
      <c r="H105" s="116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6"/>
      <c r="H106" s="116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6"/>
      <c r="H107" s="116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6"/>
      <c r="H108" s="116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6"/>
      <c r="H109" s="116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6"/>
      <c r="H110" s="116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6"/>
      <c r="H111" s="116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6"/>
      <c r="H112" s="116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6"/>
      <c r="H113" s="116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66" t="s">
        <v>54</v>
      </c>
      <c r="C114" s="166"/>
      <c r="D114" s="166"/>
      <c r="E114" s="166"/>
      <c r="F114" s="166"/>
      <c r="G114" s="116"/>
      <c r="H114" s="116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55</v>
      </c>
      <c r="C115" s="151"/>
      <c r="D115" s="151"/>
      <c r="E115" s="151"/>
      <c r="F115" s="151"/>
      <c r="G115" s="116"/>
      <c r="H115" s="116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56</v>
      </c>
      <c r="C116" s="151"/>
      <c r="D116" s="151"/>
      <c r="E116" s="151"/>
      <c r="F116" s="151"/>
      <c r="G116" s="116"/>
      <c r="H116" s="116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57</v>
      </c>
      <c r="C117" s="151"/>
      <c r="D117" s="151"/>
      <c r="E117" s="151"/>
      <c r="F117" s="151"/>
      <c r="G117" s="116"/>
      <c r="H117" s="116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58</v>
      </c>
      <c r="C118" s="151"/>
      <c r="D118" s="151"/>
      <c r="E118" s="151"/>
      <c r="F118" s="151"/>
      <c r="G118" s="116"/>
      <c r="H118" s="116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59</v>
      </c>
      <c r="C119" s="151"/>
      <c r="D119" s="151"/>
      <c r="E119" s="151"/>
      <c r="F119" s="151"/>
      <c r="G119" s="116"/>
      <c r="H119" s="116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60</v>
      </c>
      <c r="C120" s="151"/>
      <c r="D120" s="151"/>
      <c r="E120" s="151"/>
      <c r="F120" s="151"/>
      <c r="G120" s="116"/>
      <c r="H120" s="116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61</v>
      </c>
      <c r="C121" s="150"/>
      <c r="D121" s="150"/>
      <c r="E121" s="150"/>
      <c r="F121" s="150"/>
      <c r="G121" s="116"/>
      <c r="H121" s="116"/>
    </row>
    <row r="122" spans="7:8" ht="15">
      <c r="G122" s="116"/>
      <c r="H122" s="116"/>
    </row>
    <row r="123" spans="2:8" ht="15.75">
      <c r="B123" s="32" t="s">
        <v>62</v>
      </c>
      <c r="C123" s="163"/>
      <c r="D123" s="165"/>
      <c r="E123" s="165"/>
      <c r="F123" s="164"/>
      <c r="G123" s="116"/>
      <c r="H123" s="116"/>
    </row>
    <row r="124" spans="2:8" ht="30.75" customHeight="1">
      <c r="B124" s="32" t="s">
        <v>63</v>
      </c>
      <c r="C124" s="163" t="s">
        <v>64</v>
      </c>
      <c r="D124" s="164"/>
      <c r="E124" s="163" t="s">
        <v>65</v>
      </c>
      <c r="F124" s="164"/>
      <c r="G124" s="116"/>
      <c r="H124" s="116"/>
    </row>
    <row r="125" spans="2:8" ht="30.75" customHeight="1">
      <c r="B125" s="32" t="s">
        <v>66</v>
      </c>
      <c r="C125" s="163" t="s">
        <v>67</v>
      </c>
      <c r="D125" s="164"/>
      <c r="E125" s="163" t="s">
        <v>68</v>
      </c>
      <c r="F125" s="164"/>
      <c r="G125" s="116"/>
      <c r="H125" s="116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16"/>
      <c r="H126" s="116"/>
    </row>
    <row r="127" spans="2:8" ht="15" customHeight="1">
      <c r="B127" s="158"/>
      <c r="C127" s="161"/>
      <c r="D127" s="162"/>
      <c r="E127" s="161"/>
      <c r="F127" s="162"/>
      <c r="G127" s="116"/>
      <c r="H127" s="116"/>
    </row>
  </sheetData>
  <sheetProtection/>
  <mergeCells count="43">
    <mergeCell ref="E125:F125"/>
    <mergeCell ref="E124:F124"/>
    <mergeCell ref="E61:F61"/>
    <mergeCell ref="C61:D61"/>
    <mergeCell ref="B114:F114"/>
    <mergeCell ref="B115:F115"/>
    <mergeCell ref="E76:F76"/>
    <mergeCell ref="C124:D124"/>
    <mergeCell ref="C4:F4"/>
    <mergeCell ref="B126:B127"/>
    <mergeCell ref="C126:D127"/>
    <mergeCell ref="C125:D125"/>
    <mergeCell ref="C123:F123"/>
    <mergeCell ref="B117:F117"/>
    <mergeCell ref="C56:D56"/>
    <mergeCell ref="E56:F56"/>
    <mergeCell ref="B118:F118"/>
    <mergeCell ref="E126:F127"/>
    <mergeCell ref="C16:D16"/>
    <mergeCell ref="E16:F16"/>
    <mergeCell ref="C26:D26"/>
    <mergeCell ref="E21:F21"/>
    <mergeCell ref="C31:D31"/>
    <mergeCell ref="E36:F36"/>
    <mergeCell ref="C21:D21"/>
    <mergeCell ref="E26:F26"/>
    <mergeCell ref="E31:F31"/>
    <mergeCell ref="C46:D46"/>
    <mergeCell ref="C36:D36"/>
    <mergeCell ref="C71:D71"/>
    <mergeCell ref="E66:F66"/>
    <mergeCell ref="C66:D66"/>
    <mergeCell ref="E71:F71"/>
    <mergeCell ref="E51:F51"/>
    <mergeCell ref="C41:D41"/>
    <mergeCell ref="E41:F41"/>
    <mergeCell ref="E46:F46"/>
    <mergeCell ref="B121:F121"/>
    <mergeCell ref="B120:F120"/>
    <mergeCell ref="B119:F119"/>
    <mergeCell ref="C76:D76"/>
    <mergeCell ref="B116:F116"/>
    <mergeCell ref="C51:D5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2020-02-10T12:51:33Z</dcterms:modified>
  <cp:category/>
  <cp:version/>
  <cp:contentType/>
  <cp:contentStatus/>
</cp:coreProperties>
</file>