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<sst xmlns="http://schemas.openxmlformats.org/spreadsheetml/2006/main" count="174" uniqueCount="105">
  <si>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</si>
  <si>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</si>
  <si>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</si>
  <si>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</si>
  <si>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</si>
  <si>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</si>
  <si>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</si>
  <si>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</si>
  <si>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</si>
  <si>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</si>
  <si>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</si>
  <si>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</si>
  <si>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</si>
  <si>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</si>
  <si>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</si>
  <si>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</si>
  <si>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</si>
  <si>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</si>
  <si>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</si>
  <si>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</si>
  <si>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</si>
  <si>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</si>
  <si>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</si>
  <si>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</si>
  <si>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</si>
  <si>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</si>
  <si>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</si>
  <si>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</si>
  <si>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</si>
  <si>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</si>
  <si>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</si>
  <si>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</si>
  <si>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</si>
  <si>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</si>
  <si>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</si>
  <si>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</si>
  <si>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</si>
  <si>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</si>
  <si>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</si>
  <si>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</si>
  <si>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</si>
  <si>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</si>
  <si>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</si>
  <si>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</si>
  <si>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</si>
  <si>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</si>
  <si>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</si>
  <si>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</si>
  <si>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</si>
  <si>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</si>
  <si>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</si>
  <si>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</si>
  <si>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</si>
  <si>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</si>
  <si>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</si>
  <si>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</si>
  <si>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</si>
  <si>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</si>
  <si>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</si>
  <si>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</si>
  <si>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</si>
  <si>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</si>
  <si>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</si>
  <si>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</si>
  <si>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</si>
  <si>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</si>
  <si>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</si>
  <si>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</si>
  <si>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</si>
  <si>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</si>
  <si>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</si>
  <si>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</si>
  <si>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</si>
  <si>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</si>
  <si>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</si>
  <si>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</si>
  <si>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</si>
  <si>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</si>
  <si>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</si>
  <si>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</si>
  <si>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CME - Липень'20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</si>
  <si>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</si>
  <si>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</si>
  <si>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</si>
  <si>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</si>
  <si>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</si>
  <si>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</si>
  <si>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</si>
  <si>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</si>
  <si>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</si>
  <si>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</si>
  <si>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</si>
  <si>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</si>
  <si>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</si>
  <si>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</si>
  <si>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</si>
  <si>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</si>
  <si>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</si>
  <si>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</si>
  <si>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</si>
  <si>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</si>
  <si>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</si>
  <si>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</si>
  <si>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>CME -Травень'20</t>
  </si>
  <si>
    <t xml:space="preserve">               06 липня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</si>
</sst>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5">
      <selection activeCell="G12" sqref="G1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56" t="s">
        <v>104</v>
      </c>
      <c r="D4" s="157"/>
      <c r="E4" s="157"/>
      <c r="F4" s="15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80</v>
      </c>
      <c r="C7" s="130">
        <v>0.04</v>
      </c>
      <c r="D7" s="13">
        <v>3.466</v>
      </c>
      <c r="E7" s="130">
        <f aca="true" t="shared" si="0" ref="E7:F9">C7*39.3683</f>
        <v>1.574732</v>
      </c>
      <c r="F7" s="12">
        <f t="shared" si="0"/>
        <v>136.4505278</v>
      </c>
    </row>
    <row r="8" spans="2:6" s="5" customFormat="1" ht="15">
      <c r="B8" s="23" t="s">
        <v>87</v>
      </c>
      <c r="C8" s="130">
        <v>0.03</v>
      </c>
      <c r="D8" s="13">
        <v>3.464</v>
      </c>
      <c r="E8" s="130">
        <f t="shared" si="0"/>
        <v>1.1810489999999998</v>
      </c>
      <c r="F8" s="12">
        <f t="shared" si="0"/>
        <v>136.3717912</v>
      </c>
    </row>
    <row r="9" spans="2:17" s="5" customFormat="1" ht="15">
      <c r="B9" s="23" t="s">
        <v>97</v>
      </c>
      <c r="C9" s="130">
        <v>0.026</v>
      </c>
      <c r="D9" s="13">
        <v>3.564</v>
      </c>
      <c r="E9" s="130">
        <f t="shared" si="0"/>
        <v>1.0235758</v>
      </c>
      <c r="F9" s="12">
        <f t="shared" si="0"/>
        <v>140.3086212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1" t="s">
        <v>92</v>
      </c>
      <c r="D11" s="142"/>
      <c r="E11" s="141" t="s">
        <v>6</v>
      </c>
      <c r="F11" s="14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93</v>
      </c>
      <c r="C12" s="162">
        <v>370</v>
      </c>
      <c r="D12" s="84">
        <v>20000</v>
      </c>
      <c r="E12" s="123">
        <f>C12/$D$86</f>
        <v>417.9374223427087</v>
      </c>
      <c r="F12" s="68">
        <f>D12/$D$87</f>
        <v>185.85633305454883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94</v>
      </c>
      <c r="C13" s="139">
        <v>200</v>
      </c>
      <c r="D13" s="84">
        <v>23300</v>
      </c>
      <c r="E13" s="134">
        <f>C13/$D$86</f>
        <v>225.91212018524794</v>
      </c>
      <c r="F13" s="68">
        <f>D13/$D$87</f>
        <v>216.5226280085494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102</v>
      </c>
      <c r="C14" s="139">
        <v>120</v>
      </c>
      <c r="D14" s="84">
        <v>22120</v>
      </c>
      <c r="E14" s="134">
        <f>C14/$D$86</f>
        <v>135.54727211114877</v>
      </c>
      <c r="F14" s="68">
        <f>D14/$D$87</f>
        <v>205.557104358331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6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81</v>
      </c>
      <c r="C17" s="134">
        <v>0.74</v>
      </c>
      <c r="D17" s="68">
        <v>169.5</v>
      </c>
      <c r="E17" s="134">
        <f aca="true" t="shared" si="1" ref="E17:F19">C17/$D$86</f>
        <v>0.8358748446854174</v>
      </c>
      <c r="F17" s="68">
        <f t="shared" si="1"/>
        <v>191.46052185699764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82</v>
      </c>
      <c r="C18" s="134">
        <v>0.46</v>
      </c>
      <c r="D18" s="12">
        <v>164.5</v>
      </c>
      <c r="E18" s="134">
        <f t="shared" si="1"/>
        <v>0.5195978764260702</v>
      </c>
      <c r="F18" s="68">
        <f t="shared" si="1"/>
        <v>185.81271885236643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101</v>
      </c>
      <c r="C19" s="134">
        <v>0.6</v>
      </c>
      <c r="D19" s="12">
        <v>167.75</v>
      </c>
      <c r="E19" s="134">
        <f t="shared" si="1"/>
        <v>0.6777363605557438</v>
      </c>
      <c r="F19" s="68">
        <f t="shared" si="1"/>
        <v>189.4837908053767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1" t="s">
        <v>5</v>
      </c>
      <c r="D21" s="142"/>
      <c r="E21" s="151" t="s">
        <v>6</v>
      </c>
      <c r="F21" s="15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80</v>
      </c>
      <c r="C22" s="110">
        <v>0.004</v>
      </c>
      <c r="D22" s="13">
        <v>4.884</v>
      </c>
      <c r="E22" s="110">
        <f aca="true" t="shared" si="2" ref="E22:F24">C22*36.7437</f>
        <v>0.1469748</v>
      </c>
      <c r="F22" s="12">
        <f t="shared" si="2"/>
        <v>179.4562308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30">
        <v>0.012</v>
      </c>
      <c r="D23" s="13">
        <v>4.93</v>
      </c>
      <c r="E23" s="130">
        <f t="shared" si="2"/>
        <v>0.4409244</v>
      </c>
      <c r="F23" s="12">
        <f t="shared" si="2"/>
        <v>181.14644099999998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30">
        <v>0.012</v>
      </c>
      <c r="D24" s="72">
        <v>5.012</v>
      </c>
      <c r="E24" s="130">
        <f t="shared" si="2"/>
        <v>0.4409244</v>
      </c>
      <c r="F24" s="12">
        <f t="shared" si="2"/>
        <v>184.15942439999998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3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1" t="s">
        <v>9</v>
      </c>
      <c r="D26" s="151"/>
      <c r="E26" s="141" t="s">
        <v>10</v>
      </c>
      <c r="F26" s="14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10">
        <v>0.14</v>
      </c>
      <c r="D27" s="68">
        <v>182.5</v>
      </c>
      <c r="E27" s="140">
        <f aca="true" t="shared" si="3" ref="E27:F29">C27/$D$86</f>
        <v>0.15813848412967357</v>
      </c>
      <c r="F27" s="68">
        <f t="shared" si="3"/>
        <v>206.14480966903875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10">
        <v>0.27</v>
      </c>
      <c r="D28" s="12">
        <v>183.75</v>
      </c>
      <c r="E28" s="140">
        <f t="shared" si="3"/>
        <v>0.30498136225008476</v>
      </c>
      <c r="F28" s="68">
        <f t="shared" si="3"/>
        <v>207.55676042019655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10">
        <v>0.27</v>
      </c>
      <c r="D29" s="12">
        <v>186</v>
      </c>
      <c r="E29" s="140">
        <f t="shared" si="3"/>
        <v>0.30498136225008476</v>
      </c>
      <c r="F29" s="68">
        <f t="shared" si="3"/>
        <v>210.09827177228058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3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1" t="s">
        <v>12</v>
      </c>
      <c r="D31" s="151"/>
      <c r="E31" s="151" t="s">
        <v>10</v>
      </c>
      <c r="F31" s="15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34">
        <v>0.86</v>
      </c>
      <c r="D32" s="12">
        <v>380</v>
      </c>
      <c r="E32" s="134">
        <f aca="true" t="shared" si="4" ref="E32:F34">C32/$D$86</f>
        <v>0.9714221167965661</v>
      </c>
      <c r="F32" s="68">
        <f t="shared" si="4"/>
        <v>429.2330283519711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82</v>
      </c>
      <c r="C33" s="134">
        <v>0.53</v>
      </c>
      <c r="D33" s="12">
        <v>380.5</v>
      </c>
      <c r="E33" s="134">
        <f t="shared" si="4"/>
        <v>0.598667118490907</v>
      </c>
      <c r="F33" s="68">
        <f t="shared" si="4"/>
        <v>429.79780865243424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89</v>
      </c>
      <c r="C34" s="134">
        <v>0.26</v>
      </c>
      <c r="D34" s="12">
        <v>380.5</v>
      </c>
      <c r="E34" s="134">
        <f t="shared" si="4"/>
        <v>0.2936857562408223</v>
      </c>
      <c r="F34" s="68">
        <f t="shared" si="4"/>
        <v>429.79780865243424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9" t="s">
        <v>5</v>
      </c>
      <c r="D36" s="150"/>
      <c r="E36" s="149" t="s">
        <v>6</v>
      </c>
      <c r="F36" s="15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80</v>
      </c>
      <c r="C37" s="130">
        <v>0.012</v>
      </c>
      <c r="D37" s="72">
        <v>3.4</v>
      </c>
      <c r="E37" s="130">
        <f aca="true" t="shared" si="5" ref="E37:F39">C37*58.0164</f>
        <v>0.6961968</v>
      </c>
      <c r="F37" s="68">
        <f t="shared" si="5"/>
        <v>197.25575999999998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10">
        <v>0.03</v>
      </c>
      <c r="D38" s="72">
        <v>2.836</v>
      </c>
      <c r="E38" s="110">
        <f t="shared" si="5"/>
        <v>1.740492</v>
      </c>
      <c r="F38" s="68">
        <f t="shared" si="5"/>
        <v>164.5345104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10">
        <v>0.022</v>
      </c>
      <c r="D39" s="72">
        <v>2.8</v>
      </c>
      <c r="E39" s="110">
        <f t="shared" si="5"/>
        <v>1.2763608</v>
      </c>
      <c r="F39" s="68">
        <f t="shared" si="5"/>
        <v>162.44591999999997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9" t="s">
        <v>5</v>
      </c>
      <c r="D41" s="150"/>
      <c r="E41" s="149" t="s">
        <v>6</v>
      </c>
      <c r="F41" s="15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80</v>
      </c>
      <c r="C42" s="130">
        <v>0.06</v>
      </c>
      <c r="D42" s="72">
        <v>8.972</v>
      </c>
      <c r="E42" s="130">
        <f>C42*36.7437</f>
        <v>2.2046219999999996</v>
      </c>
      <c r="F42" s="68">
        <f aca="true" t="shared" si="6" ref="E42:F44">D42*36.7437</f>
        <v>329.66447639999996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30">
        <v>0.072</v>
      </c>
      <c r="D43" s="72">
        <v>8.98</v>
      </c>
      <c r="E43" s="130">
        <f t="shared" si="6"/>
        <v>2.6455463999999997</v>
      </c>
      <c r="F43" s="68">
        <f t="shared" si="6"/>
        <v>329.958426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87</v>
      </c>
      <c r="C44" s="130">
        <v>0.09</v>
      </c>
      <c r="D44" s="72">
        <v>8.982</v>
      </c>
      <c r="E44" s="130">
        <f t="shared" si="6"/>
        <v>3.3069329999999995</v>
      </c>
      <c r="F44" s="68">
        <f t="shared" si="6"/>
        <v>330.03191339999995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1" t="s">
        <v>73</v>
      </c>
      <c r="D46" s="151"/>
      <c r="E46" s="141" t="s">
        <v>6</v>
      </c>
      <c r="F46" s="142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5"/>
    </row>
    <row r="52" spans="2:19" s="21" customFormat="1" ht="15">
      <c r="B52" s="23" t="s">
        <v>80</v>
      </c>
      <c r="C52" s="139">
        <v>1.9</v>
      </c>
      <c r="D52" s="73">
        <v>295.9</v>
      </c>
      <c r="E52" s="130">
        <f>C52*1.1023</f>
        <v>2.09437</v>
      </c>
      <c r="F52" s="73">
        <f aca="true" t="shared" si="7" ref="E52:F54">D52*1.1023</f>
        <v>326.17057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39">
        <v>1.6</v>
      </c>
      <c r="D53" s="73">
        <v>297.8</v>
      </c>
      <c r="E53" s="130">
        <f t="shared" si="7"/>
        <v>1.7636800000000001</v>
      </c>
      <c r="F53" s="73">
        <f t="shared" si="7"/>
        <v>328.26494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87</v>
      </c>
      <c r="C54" s="139">
        <v>1.9</v>
      </c>
      <c r="D54" s="73">
        <v>300.3</v>
      </c>
      <c r="E54" s="130">
        <f>C54*1.1023</f>
        <v>2.09437</v>
      </c>
      <c r="F54" s="73">
        <f t="shared" si="7"/>
        <v>331.02069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9" t="s">
        <v>18</v>
      </c>
      <c r="D56" s="150"/>
      <c r="E56" s="149" t="s">
        <v>19</v>
      </c>
      <c r="F56" s="15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80</v>
      </c>
      <c r="C57" s="130">
        <v>0.46</v>
      </c>
      <c r="D57" s="68">
        <v>28.47</v>
      </c>
      <c r="E57" s="134">
        <f aca="true" t="shared" si="8" ref="E57:F59">C57/454*1000</f>
        <v>1.0132158590308369</v>
      </c>
      <c r="F57" s="68">
        <f t="shared" si="8"/>
        <v>62.709251101321584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30">
        <v>0.45</v>
      </c>
      <c r="D58" s="68">
        <v>28.52</v>
      </c>
      <c r="E58" s="134">
        <f t="shared" si="8"/>
        <v>0.9911894273127754</v>
      </c>
      <c r="F58" s="68">
        <f t="shared" si="8"/>
        <v>62.81938325991189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87</v>
      </c>
      <c r="C59" s="130">
        <v>0.45</v>
      </c>
      <c r="D59" s="68">
        <v>28.7</v>
      </c>
      <c r="E59" s="134">
        <f t="shared" si="8"/>
        <v>0.9911894273127754</v>
      </c>
      <c r="F59" s="68">
        <f t="shared" si="8"/>
        <v>63.215859030837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9" t="s">
        <v>21</v>
      </c>
      <c r="D61" s="150"/>
      <c r="E61" s="149" t="s">
        <v>6</v>
      </c>
      <c r="F61" s="15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80</v>
      </c>
      <c r="C62" s="110">
        <v>0.11</v>
      </c>
      <c r="D62" s="72" t="s">
        <v>72</v>
      </c>
      <c r="E62" s="110">
        <f aca="true" t="shared" si="9" ref="E62:F64">C62*22.026</f>
        <v>2.42286</v>
      </c>
      <c r="F62" s="68" t="s">
        <v>72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10">
        <v>0.11</v>
      </c>
      <c r="D63" s="72">
        <v>12.2</v>
      </c>
      <c r="E63" s="110">
        <f t="shared" si="9"/>
        <v>2.42286</v>
      </c>
      <c r="F63" s="68">
        <f t="shared" si="9"/>
        <v>268.7172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10">
        <v>0.055</v>
      </c>
      <c r="D64" s="72">
        <v>11.94</v>
      </c>
      <c r="E64" s="110">
        <f t="shared" si="9"/>
        <v>1.21143</v>
      </c>
      <c r="F64" s="68">
        <f t="shared" si="9"/>
        <v>262.99044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9" t="s">
        <v>76</v>
      </c>
      <c r="D66" s="150"/>
      <c r="E66" s="149" t="s">
        <v>23</v>
      </c>
      <c r="F66" s="15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77</v>
      </c>
      <c r="C67" s="133">
        <v>0</v>
      </c>
      <c r="D67" s="72" t="s">
        <v>72</v>
      </c>
      <c r="E67" s="133">
        <f aca="true" t="shared" si="10" ref="E67:F69">C67/3.785</f>
        <v>0</v>
      </c>
      <c r="F67" s="68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91</v>
      </c>
      <c r="C68" s="130">
        <v>0.024</v>
      </c>
      <c r="D68" s="72">
        <v>1.34</v>
      </c>
      <c r="E68" s="130">
        <f t="shared" si="10"/>
        <v>0.006340819022457068</v>
      </c>
      <c r="F68" s="68">
        <f t="shared" si="10"/>
        <v>0.35402906208718626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100</v>
      </c>
      <c r="C69" s="130">
        <v>0.024</v>
      </c>
      <c r="D69" s="72" t="s">
        <v>72</v>
      </c>
      <c r="E69" s="130">
        <f t="shared" si="10"/>
        <v>0.006340819022457068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9" t="s">
        <v>25</v>
      </c>
      <c r="D71" s="150"/>
      <c r="E71" s="149" t="s">
        <v>26</v>
      </c>
      <c r="F71" s="15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38">
        <v>0.005</v>
      </c>
      <c r="D72" s="118">
        <v>1.014</v>
      </c>
      <c r="E72" s="138">
        <f>C72/454*100</f>
        <v>0.0011013215859030838</v>
      </c>
      <c r="F72" s="74">
        <f>D72/454*1000</f>
        <v>2.2334801762114536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99</v>
      </c>
      <c r="C73" s="138">
        <v>0.01275</v>
      </c>
      <c r="D73" s="118">
        <v>1.054</v>
      </c>
      <c r="E73" s="138">
        <f>C73/454*100</f>
        <v>0.002808370044052863</v>
      </c>
      <c r="F73" s="74">
        <f>D73/454*1000</f>
        <v>2.3215859030837005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38">
        <v>0.0145</v>
      </c>
      <c r="D74" s="118">
        <v>1.08175</v>
      </c>
      <c r="E74" s="138">
        <f>C74/454*100</f>
        <v>0.003193832599118943</v>
      </c>
      <c r="F74" s="74">
        <f>D74/454*1000</f>
        <v>2.3827092511013213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5" t="s">
        <v>25</v>
      </c>
      <c r="D76" s="155"/>
      <c r="E76" s="149" t="s">
        <v>28</v>
      </c>
      <c r="F76" s="15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85</v>
      </c>
      <c r="C77" s="127">
        <v>0.0031</v>
      </c>
      <c r="D77" s="119">
        <v>0.1195</v>
      </c>
      <c r="E77" s="127">
        <f>C77/454*1000000</f>
        <v>6.828193832599119</v>
      </c>
      <c r="F77" s="68">
        <f>D77/454*1000000</f>
        <v>263.215859030837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90</v>
      </c>
      <c r="C78" s="127">
        <v>0.003</v>
      </c>
      <c r="D78" s="119" t="s">
        <v>72</v>
      </c>
      <c r="E78" s="127">
        <f>C78/454*1000000</f>
        <v>6.607929515418502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103</v>
      </c>
      <c r="C79" s="127">
        <v>0.0027</v>
      </c>
      <c r="D79" s="119" t="s">
        <v>72</v>
      </c>
      <c r="E79" s="127">
        <f>C79/454*1000000</f>
        <v>5.947136563876652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1.1296</v>
      </c>
      <c r="F85" s="129">
        <v>0.0093</v>
      </c>
      <c r="G85" s="129">
        <v>1.2536</v>
      </c>
      <c r="H85" s="129">
        <v>1.0614</v>
      </c>
      <c r="I85" s="129">
        <v>0.7368</v>
      </c>
      <c r="J85" s="129">
        <v>0.6951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0.8853</v>
      </c>
      <c r="E86" s="129" t="s">
        <v>72</v>
      </c>
      <c r="F86" s="129">
        <v>0.0082</v>
      </c>
      <c r="G86" s="129">
        <v>1.1098</v>
      </c>
      <c r="H86" s="129">
        <v>0.9396</v>
      </c>
      <c r="I86" s="129">
        <v>0.6523</v>
      </c>
      <c r="J86" s="129">
        <v>0.6154</v>
      </c>
      <c r="K86" s="129">
        <v>0.1142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107.61</v>
      </c>
      <c r="E87" s="129">
        <v>121.5563</v>
      </c>
      <c r="F87" s="129" t="s">
        <v>72</v>
      </c>
      <c r="G87" s="129">
        <v>134.8999</v>
      </c>
      <c r="H87" s="129">
        <v>114.2114</v>
      </c>
      <c r="I87" s="129">
        <v>79.2882</v>
      </c>
      <c r="J87" s="129">
        <v>74.7997</v>
      </c>
      <c r="K87" s="129">
        <v>13.885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0.7977</v>
      </c>
      <c r="E88" s="129">
        <v>0.9011</v>
      </c>
      <c r="F88" s="129">
        <v>0.0074</v>
      </c>
      <c r="G88" s="129" t="s">
        <v>72</v>
      </c>
      <c r="H88" s="129">
        <v>0.8466</v>
      </c>
      <c r="I88" s="129">
        <v>0.5878</v>
      </c>
      <c r="J88" s="129">
        <v>0.5545</v>
      </c>
      <c r="K88" s="129">
        <v>0.1029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0.9422</v>
      </c>
      <c r="E89" s="129">
        <v>1.0643</v>
      </c>
      <c r="F89" s="129">
        <v>0.0088</v>
      </c>
      <c r="G89" s="129">
        <v>1.1811</v>
      </c>
      <c r="H89" s="129" t="s">
        <v>72</v>
      </c>
      <c r="I89" s="129">
        <v>0.6942</v>
      </c>
      <c r="J89" s="129">
        <v>0.6549</v>
      </c>
      <c r="K89" s="129">
        <v>0.1216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1.3572</v>
      </c>
      <c r="E90" s="129">
        <v>1.5331</v>
      </c>
      <c r="F90" s="129">
        <v>0.0126</v>
      </c>
      <c r="G90" s="129">
        <v>1.7014</v>
      </c>
      <c r="H90" s="129">
        <v>1.4405</v>
      </c>
      <c r="I90" s="129" t="s">
        <v>72</v>
      </c>
      <c r="J90" s="129">
        <v>0.9434</v>
      </c>
      <c r="K90" s="129">
        <v>0.1751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1.4386</v>
      </c>
      <c r="E91" s="129">
        <v>1.6251</v>
      </c>
      <c r="F91" s="129">
        <v>0.0134</v>
      </c>
      <c r="G91" s="129">
        <v>1.8035</v>
      </c>
      <c r="H91" s="129">
        <v>1.5269</v>
      </c>
      <c r="I91" s="129">
        <v>1.06</v>
      </c>
      <c r="J91" s="129" t="s">
        <v>72</v>
      </c>
      <c r="K91" s="129">
        <v>0.1856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7.7501</v>
      </c>
      <c r="E92" s="129">
        <v>8.7545</v>
      </c>
      <c r="F92" s="129">
        <v>0.072</v>
      </c>
      <c r="G92" s="129">
        <v>9.7155</v>
      </c>
      <c r="H92" s="129">
        <v>8.2255</v>
      </c>
      <c r="I92" s="129">
        <v>5.7104</v>
      </c>
      <c r="J92" s="129">
        <v>5.3871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0.8852691218130312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4" t="s">
        <v>54</v>
      </c>
      <c r="C114" s="154"/>
      <c r="D114" s="154"/>
      <c r="E114" s="154"/>
      <c r="F114" s="154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3" t="s">
        <v>55</v>
      </c>
      <c r="C115" s="153"/>
      <c r="D115" s="153"/>
      <c r="E115" s="153"/>
      <c r="F115" s="153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3" t="s">
        <v>56</v>
      </c>
      <c r="C116" s="153"/>
      <c r="D116" s="153"/>
      <c r="E116" s="153"/>
      <c r="F116" s="153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3" t="s">
        <v>57</v>
      </c>
      <c r="C117" s="153"/>
      <c r="D117" s="153"/>
      <c r="E117" s="153"/>
      <c r="F117" s="153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3" t="s">
        <v>58</v>
      </c>
      <c r="C118" s="153"/>
      <c r="D118" s="153"/>
      <c r="E118" s="153"/>
      <c r="F118" s="153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3" t="s">
        <v>59</v>
      </c>
      <c r="C119" s="153"/>
      <c r="D119" s="153"/>
      <c r="E119" s="153"/>
      <c r="F119" s="153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3" t="s">
        <v>60</v>
      </c>
      <c r="C120" s="153"/>
      <c r="D120" s="153"/>
      <c r="E120" s="153"/>
      <c r="F120" s="153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2" t="s">
        <v>61</v>
      </c>
      <c r="C121" s="152"/>
      <c r="D121" s="152"/>
      <c r="E121" s="152"/>
      <c r="F121" s="15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47"/>
      <c r="D123" s="161"/>
      <c r="E123" s="161"/>
      <c r="F123" s="148"/>
      <c r="G123" s="112"/>
      <c r="H123" s="112"/>
    </row>
    <row r="124" spans="2:8" ht="30.75" customHeight="1">
      <c r="B124" s="31" t="s">
        <v>63</v>
      </c>
      <c r="C124" s="147" t="s">
        <v>64</v>
      </c>
      <c r="D124" s="148"/>
      <c r="E124" s="147" t="s">
        <v>65</v>
      </c>
      <c r="F124" s="148"/>
      <c r="G124" s="112"/>
      <c r="H124" s="112"/>
    </row>
    <row r="125" spans="2:8" ht="30.75" customHeight="1">
      <c r="B125" s="31" t="s">
        <v>66</v>
      </c>
      <c r="C125" s="147" t="s">
        <v>67</v>
      </c>
      <c r="D125" s="148"/>
      <c r="E125" s="147" t="s">
        <v>68</v>
      </c>
      <c r="F125" s="148"/>
      <c r="G125" s="112"/>
      <c r="H125" s="112"/>
    </row>
    <row r="126" spans="2:8" ht="15" customHeight="1">
      <c r="B126" s="159" t="s">
        <v>69</v>
      </c>
      <c r="C126" s="143" t="s">
        <v>70</v>
      </c>
      <c r="D126" s="144"/>
      <c r="E126" s="143" t="s">
        <v>71</v>
      </c>
      <c r="F126" s="144"/>
      <c r="G126" s="112"/>
      <c r="H126" s="112"/>
    </row>
    <row r="127" spans="2:8" ht="15" customHeight="1">
      <c r="B127" s="160"/>
      <c r="C127" s="145"/>
      <c r="D127" s="146"/>
      <c r="E127" s="145"/>
      <c r="F127" s="146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2020-07-07T13:06:38Z</dcterms:modified>
  <cp:category/>
  <cp:version/>
  <cp:contentType/>
  <cp:contentStatus/>
</cp:coreProperties>
</file>