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<sst xmlns="http://schemas.openxmlformats.org/spreadsheetml/2006/main" count="164" uniqueCount="103">
  <si>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</si>
  <si>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</si>
  <si>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</si>
  <si>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</si>
  <si>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</si>
  <si>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</si>
  <si>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</si>
  <si>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</si>
  <si>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</si>
  <si>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</si>
  <si>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</si>
  <si>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</si>
  <si>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</si>
  <si>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</si>
  <si>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</si>
  <si>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</si>
  <si>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</si>
  <si>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</si>
  <si>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</si>
  <si>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</si>
  <si>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</si>
  <si>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</si>
  <si>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</si>
  <si>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</si>
  <si>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</si>
  <si>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</si>
  <si>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</si>
  <si>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</si>
  <si>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</si>
  <si>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</si>
  <si>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</si>
  <si>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</si>
  <si>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</si>
  <si>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</si>
  <si>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</si>
  <si>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</si>
  <si>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</si>
  <si>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</si>
  <si>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</si>
  <si>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</si>
  <si>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</si>
  <si>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</si>
  <si>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</si>
  <si>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</si>
  <si>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</si>
  <si>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</si>
  <si>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</si>
  <si>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</si>
  <si>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</si>
  <si>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</si>
  <si>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</si>
  <si>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</si>
  <si>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</si>
  <si>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</si>
  <si>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</si>
  <si>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</si>
  <si>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</si>
  <si>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</si>
  <si>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</si>
  <si>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</si>
  <si>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</si>
  <si>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</si>
  <si>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</si>
  <si>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</si>
  <si>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</si>
  <si>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</si>
  <si>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</si>
  <si>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</si>
  <si>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</si>
  <si>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</si>
  <si>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</si>
  <si>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</si>
  <si>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</si>
  <si>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</si>
  <si>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</si>
  <si>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</si>
  <si>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</si>
  <si>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</si>
  <si>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</si>
  <si>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</si>
  <si>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</si>
  <si>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</si>
  <si>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</si>
  <si>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</si>
  <si>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</si>
  <si>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</si>
  <si>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</si>
  <si>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</si>
  <si>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</si>
  <si>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</si>
  <si>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</si>
  <si>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</si>
  <si>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</si>
  <si>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</si>
  <si>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</si>
  <si>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</si>
  <si>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</si>
  <si>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</si>
  <si>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</si>
  <si>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</si>
  <si>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</si>
  <si>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</si>
  <si>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6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</si>
</sst>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102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5" t="s">
        <v>6</v>
      </c>
      <c r="F6" s="145"/>
      <c r="G6"/>
      <c r="H6"/>
      <c r="I6"/>
    </row>
    <row r="7" spans="2:6" s="6" customFormat="1" ht="15">
      <c r="B7" s="24" t="s">
        <v>83</v>
      </c>
      <c r="C7" s="117">
        <v>0.054</v>
      </c>
      <c r="D7" s="14">
        <v>3.786</v>
      </c>
      <c r="E7" s="117">
        <f aca="true" t="shared" si="0" ref="E7:F9">C7*39.3683</f>
        <v>2.1258882</v>
      </c>
      <c r="F7" s="13">
        <f t="shared" si="0"/>
        <v>149.04838379999998</v>
      </c>
    </row>
    <row r="8" spans="2:6" s="6" customFormat="1" ht="15">
      <c r="B8" s="24" t="s">
        <v>91</v>
      </c>
      <c r="C8" s="117">
        <v>0.052</v>
      </c>
      <c r="D8" s="14">
        <v>3.88</v>
      </c>
      <c r="E8" s="117">
        <f t="shared" si="0"/>
        <v>2.0471516</v>
      </c>
      <c r="F8" s="13">
        <f t="shared" si="0"/>
        <v>152.74900399999999</v>
      </c>
    </row>
    <row r="9" spans="2:17" s="6" customFormat="1" ht="15">
      <c r="B9" s="24" t="s">
        <v>97</v>
      </c>
      <c r="C9" s="117">
        <v>0.042</v>
      </c>
      <c r="D9" s="14">
        <v>4</v>
      </c>
      <c r="E9" s="117">
        <f t="shared" si="0"/>
        <v>1.6534686</v>
      </c>
      <c r="F9" s="13">
        <f>D9*39.3683</f>
        <v>157.4732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40">
        <v>0</v>
      </c>
      <c r="D12" s="13">
        <v>168.5</v>
      </c>
      <c r="E12" s="140">
        <f>C12/$D$86</f>
        <v>0</v>
      </c>
      <c r="F12" s="71">
        <f aca="true" t="shared" si="1" ref="E12:F14">D12/$D$86</f>
        <v>198.77315087884864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8">
        <v>0.29</v>
      </c>
      <c r="D13" s="13">
        <v>170.25</v>
      </c>
      <c r="E13" s="118">
        <f t="shared" si="1"/>
        <v>0.34210215878258815</v>
      </c>
      <c r="F13" s="71">
        <f t="shared" si="1"/>
        <v>200.8375604577091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90</v>
      </c>
      <c r="C14" s="118">
        <v>0.14</v>
      </c>
      <c r="D14" s="13">
        <v>173.75</v>
      </c>
      <c r="E14" s="118">
        <f t="shared" si="1"/>
        <v>0.16515276630883569</v>
      </c>
      <c r="F14" s="71">
        <f t="shared" si="1"/>
        <v>204.96637961543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75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20">
        <v>1490</v>
      </c>
      <c r="D17" s="87">
        <v>27590</v>
      </c>
      <c r="E17" s="120">
        <f aca="true" t="shared" si="2" ref="E17:F19">C17/$D$87</f>
        <v>13.555312954876273</v>
      </c>
      <c r="F17" s="71">
        <f t="shared" si="2"/>
        <v>251.00072780203783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18">
        <v>200</v>
      </c>
      <c r="D18" s="87">
        <v>26040</v>
      </c>
      <c r="E18" s="118">
        <f t="shared" si="2"/>
        <v>1.8195050946142648</v>
      </c>
      <c r="F18" s="71">
        <f t="shared" si="2"/>
        <v>236.8995633187773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20">
        <v>110</v>
      </c>
      <c r="D19" s="87">
        <v>26090</v>
      </c>
      <c r="E19" s="120">
        <f t="shared" si="2"/>
        <v>1.0007278020378456</v>
      </c>
      <c r="F19" s="71">
        <f t="shared" si="2"/>
        <v>237.35443959243085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21">
        <v>0.096</v>
      </c>
      <c r="D22" s="14">
        <v>5.22</v>
      </c>
      <c r="E22" s="121">
        <f>C22*36.7437</f>
        <v>3.5273952</v>
      </c>
      <c r="F22" s="13">
        <f aca="true" t="shared" si="3" ref="E22:F24">D22*36.7437</f>
        <v>191.802114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21">
        <v>0.1</v>
      </c>
      <c r="D23" s="14">
        <v>5.394</v>
      </c>
      <c r="E23" s="121">
        <f t="shared" si="3"/>
        <v>3.6743699999999997</v>
      </c>
      <c r="F23" s="13">
        <f t="shared" si="3"/>
        <v>198.19551779999998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97</v>
      </c>
      <c r="C24" s="121">
        <v>0.086</v>
      </c>
      <c r="D24" s="91">
        <v>5.6</v>
      </c>
      <c r="E24" s="121">
        <f t="shared" si="3"/>
        <v>3.1599581999999993</v>
      </c>
      <c r="F24" s="13">
        <f t="shared" si="3"/>
        <v>205.76471999999998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20">
        <v>0.14</v>
      </c>
      <c r="D27" s="71">
        <v>182.75</v>
      </c>
      <c r="E27" s="120">
        <f aca="true" t="shared" si="4" ref="E27:F29">C27/$D$86</f>
        <v>0.16515276630883569</v>
      </c>
      <c r="F27" s="71">
        <f t="shared" si="4"/>
        <v>215.58334316385515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94</v>
      </c>
      <c r="C28" s="120">
        <v>0.54</v>
      </c>
      <c r="D28" s="13">
        <v>186.75</v>
      </c>
      <c r="E28" s="120">
        <f t="shared" si="4"/>
        <v>0.6370178129055091</v>
      </c>
      <c r="F28" s="71">
        <f t="shared" si="4"/>
        <v>220.30199362982188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20">
        <v>0.53</v>
      </c>
      <c r="D29" s="13">
        <v>188.25</v>
      </c>
      <c r="E29" s="120">
        <f>C29/$D$86</f>
        <v>0.6252211867405922</v>
      </c>
      <c r="F29" s="71">
        <f t="shared" si="4"/>
        <v>222.07148755455938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0.14</v>
      </c>
      <c r="D32" s="13">
        <v>356</v>
      </c>
      <c r="E32" s="118">
        <f aca="true" t="shared" si="5" ref="E32:F34">C32/$D$86</f>
        <v>0.16515276630883569</v>
      </c>
      <c r="F32" s="71">
        <f t="shared" si="5"/>
        <v>419.95989147103927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86</v>
      </c>
      <c r="C33" s="120">
        <v>0</v>
      </c>
      <c r="D33" s="13">
        <v>363.5</v>
      </c>
      <c r="E33" s="120">
        <f t="shared" si="5"/>
        <v>0</v>
      </c>
      <c r="F33" s="71">
        <f t="shared" si="5"/>
        <v>428.8073610947269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20">
        <v>0.07</v>
      </c>
      <c r="D34" s="66">
        <v>366.75</v>
      </c>
      <c r="E34" s="120">
        <f t="shared" si="5"/>
        <v>0.08257638315441784</v>
      </c>
      <c r="F34" s="71">
        <f t="shared" si="5"/>
        <v>432.6412645983249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7">
        <v>0.032</v>
      </c>
      <c r="D37" s="75">
        <v>2.412</v>
      </c>
      <c r="E37" s="117">
        <f aca="true" t="shared" si="6" ref="E37:F39">C37*58.0164</f>
        <v>1.8565247999999999</v>
      </c>
      <c r="F37" s="71">
        <f t="shared" si="6"/>
        <v>139.9355568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17">
        <v>0.036</v>
      </c>
      <c r="D38" s="75">
        <v>2.44</v>
      </c>
      <c r="E38" s="117">
        <f t="shared" si="6"/>
        <v>2.0885903999999997</v>
      </c>
      <c r="F38" s="71">
        <f t="shared" si="6"/>
        <v>141.560016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7">
        <v>0.036</v>
      </c>
      <c r="D39" s="75">
        <v>2.454</v>
      </c>
      <c r="E39" s="117">
        <f t="shared" si="6"/>
        <v>2.0885903999999997</v>
      </c>
      <c r="F39" s="71">
        <f t="shared" si="6"/>
        <v>142.3722456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7">
        <v>0.07</v>
      </c>
      <c r="D42" s="75">
        <v>9.96</v>
      </c>
      <c r="E42" s="117">
        <f aca="true" t="shared" si="7" ref="E42:F44">C42*36.7437</f>
        <v>2.572059</v>
      </c>
      <c r="F42" s="71">
        <f t="shared" si="7"/>
        <v>365.967252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7">
        <v>0.07</v>
      </c>
      <c r="D43" s="75">
        <v>9.996</v>
      </c>
      <c r="E43" s="117">
        <f t="shared" si="7"/>
        <v>2.572059</v>
      </c>
      <c r="F43" s="71">
        <f t="shared" si="7"/>
        <v>367.2900252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7">
        <v>0.066</v>
      </c>
      <c r="D44" s="75">
        <v>10.052</v>
      </c>
      <c r="E44" s="117">
        <f t="shared" si="7"/>
        <v>2.4250841999999997</v>
      </c>
      <c r="F44" s="71">
        <f t="shared" si="7"/>
        <v>369.34767239999996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74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38">
        <v>0</v>
      </c>
      <c r="D48" s="88">
        <v>52000</v>
      </c>
      <c r="E48" s="124">
        <f>C48/$D$87</f>
        <v>0</v>
      </c>
      <c r="F48" s="71">
        <f>D48/$D$87</f>
        <v>473.0713245997089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84</v>
      </c>
      <c r="C52" s="117">
        <v>2.3</v>
      </c>
      <c r="D52" s="76">
        <v>365</v>
      </c>
      <c r="E52" s="117">
        <f aca="true" t="shared" si="8" ref="E52:F54">C52*1.1023</f>
        <v>2.53529</v>
      </c>
      <c r="F52" s="76">
        <f t="shared" si="8"/>
        <v>402.33950000000004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17">
        <v>2.5</v>
      </c>
      <c r="D53" s="76">
        <v>366.5</v>
      </c>
      <c r="E53" s="117">
        <f t="shared" si="8"/>
        <v>2.75575</v>
      </c>
      <c r="F53" s="76">
        <f t="shared" si="8"/>
        <v>403.99295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91</v>
      </c>
      <c r="C54" s="117">
        <v>2.8</v>
      </c>
      <c r="D54" s="105">
        <v>366.8</v>
      </c>
      <c r="E54" s="117">
        <f>C54*1.1023</f>
        <v>3.08644</v>
      </c>
      <c r="F54" s="76">
        <f t="shared" si="8"/>
        <v>404.32364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84</v>
      </c>
      <c r="C57" s="118">
        <v>0.14</v>
      </c>
      <c r="D57" s="71">
        <v>30.62</v>
      </c>
      <c r="E57" s="118">
        <f aca="true" t="shared" si="9" ref="E57:F59">C57/454*1000</f>
        <v>0.30837004405286345</v>
      </c>
      <c r="F57" s="71">
        <f t="shared" si="9"/>
        <v>67.44493392070484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92</v>
      </c>
      <c r="C58" s="118">
        <v>0.14</v>
      </c>
      <c r="D58" s="71">
        <v>31.31</v>
      </c>
      <c r="E58" s="118">
        <f t="shared" si="9"/>
        <v>0.30837004405286345</v>
      </c>
      <c r="F58" s="71">
        <f t="shared" si="9"/>
        <v>68.9647577092511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91</v>
      </c>
      <c r="C59" s="118">
        <v>0.15</v>
      </c>
      <c r="D59" s="71">
        <v>30.91</v>
      </c>
      <c r="E59" s="118">
        <f t="shared" si="9"/>
        <v>0.3303964757709251</v>
      </c>
      <c r="F59" s="71">
        <f t="shared" si="9"/>
        <v>68.08370044052865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21">
        <v>0.61</v>
      </c>
      <c r="D62" s="75">
        <v>11.505</v>
      </c>
      <c r="E62" s="121">
        <f aca="true" t="shared" si="10" ref="E62:F64">C62*22.026</f>
        <v>13.43586</v>
      </c>
      <c r="F62" s="71">
        <f t="shared" si="10"/>
        <v>253.40913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21">
        <v>0.35</v>
      </c>
      <c r="D63" s="75">
        <v>11.17</v>
      </c>
      <c r="E63" s="121">
        <f t="shared" si="10"/>
        <v>7.709099999999999</v>
      </c>
      <c r="F63" s="71">
        <f t="shared" si="10"/>
        <v>246.03042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21">
        <v>0.34</v>
      </c>
      <c r="D64" s="75">
        <v>11.2</v>
      </c>
      <c r="E64" s="121">
        <f t="shared" si="10"/>
        <v>7.488840000000001</v>
      </c>
      <c r="F64" s="71">
        <f t="shared" si="10"/>
        <v>246.69119999999998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3" t="s">
        <v>23</v>
      </c>
      <c r="D66" s="144"/>
      <c r="E66" s="143" t="s">
        <v>24</v>
      </c>
      <c r="F66" s="144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93</v>
      </c>
      <c r="C67" s="117">
        <v>0.028</v>
      </c>
      <c r="D67" s="75">
        <v>1.435</v>
      </c>
      <c r="E67" s="117">
        <f aca="true" t="shared" si="11" ref="E67:F69">C67/3.785</f>
        <v>0.007397622192866578</v>
      </c>
      <c r="F67" s="71">
        <f t="shared" si="11"/>
        <v>0.37912813738441214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84</v>
      </c>
      <c r="C68" s="117">
        <v>0.028</v>
      </c>
      <c r="D68" s="75">
        <v>1.461</v>
      </c>
      <c r="E68" s="117">
        <f t="shared" si="11"/>
        <v>0.007397622192866578</v>
      </c>
      <c r="F68" s="71">
        <f t="shared" si="11"/>
        <v>0.38599735799207396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92</v>
      </c>
      <c r="C69" s="117">
        <v>0.027</v>
      </c>
      <c r="D69" s="75">
        <v>1.474</v>
      </c>
      <c r="E69" s="117">
        <f t="shared" si="11"/>
        <v>0.0071334214002642</v>
      </c>
      <c r="F69" s="71">
        <f t="shared" si="11"/>
        <v>0.3894319682959049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3" t="s">
        <v>26</v>
      </c>
      <c r="D71" s="144"/>
      <c r="E71" s="143" t="s">
        <v>27</v>
      </c>
      <c r="F71" s="144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93</v>
      </c>
      <c r="C72" s="162">
        <v>0.0045</v>
      </c>
      <c r="D72" s="131">
        <v>0.83375</v>
      </c>
      <c r="E72" s="162">
        <f>C72/454*100</f>
        <v>0.0009911894273127752</v>
      </c>
      <c r="F72" s="77">
        <f>D72/454*1000</f>
        <v>1.8364537444933922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84</v>
      </c>
      <c r="C73" s="162">
        <v>0.00425</v>
      </c>
      <c r="D73" s="131">
        <v>0.8475</v>
      </c>
      <c r="E73" s="162">
        <f>C73/454*100</f>
        <v>0.0009361233480176211</v>
      </c>
      <c r="F73" s="77">
        <f>D73/454*1000</f>
        <v>1.866740088105727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92</v>
      </c>
      <c r="C74" s="162">
        <v>0.00525</v>
      </c>
      <c r="D74" s="131">
        <v>0.85825</v>
      </c>
      <c r="E74" s="162">
        <f>C74/454*100</f>
        <v>0.001156387665198238</v>
      </c>
      <c r="F74" s="77">
        <f>D74/454*1000</f>
        <v>1.890418502202643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1" t="s">
        <v>26</v>
      </c>
      <c r="D76" s="151"/>
      <c r="E76" s="143" t="s">
        <v>29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22">
        <v>0.0018</v>
      </c>
      <c r="D77" s="132">
        <v>0.1222</v>
      </c>
      <c r="E77" s="122">
        <f aca="true" t="shared" si="12" ref="E77:F79">C77/454*1000000</f>
        <v>3.9647577092511015</v>
      </c>
      <c r="F77" s="71">
        <f t="shared" si="12"/>
        <v>269.16299559471366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2">
        <v>0.0014</v>
      </c>
      <c r="D78" s="132">
        <v>0.1239</v>
      </c>
      <c r="E78" s="122">
        <f t="shared" si="12"/>
        <v>3.0837004405286343</v>
      </c>
      <c r="F78" s="71">
        <f t="shared" si="12"/>
        <v>272.90748898678413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22">
        <v>0.0008</v>
      </c>
      <c r="D79" s="132" t="s">
        <v>73</v>
      </c>
      <c r="E79" s="122">
        <f t="shared" si="12"/>
        <v>1.762114537444934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1.1797</v>
      </c>
      <c r="F85" s="133">
        <v>0.0091</v>
      </c>
      <c r="G85" s="133">
        <v>1.3435</v>
      </c>
      <c r="H85" s="133">
        <v>1.0156</v>
      </c>
      <c r="I85" s="133">
        <v>0.7729</v>
      </c>
      <c r="J85" s="133">
        <v>0.7659</v>
      </c>
      <c r="K85" s="133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0.8477</v>
      </c>
      <c r="E86" s="134" t="s">
        <v>73</v>
      </c>
      <c r="F86" s="134">
        <v>0.0077</v>
      </c>
      <c r="G86" s="134">
        <v>1.1388</v>
      </c>
      <c r="H86" s="134">
        <v>0.8609</v>
      </c>
      <c r="I86" s="134">
        <v>0.6551</v>
      </c>
      <c r="J86" s="134">
        <v>0.6492</v>
      </c>
      <c r="K86" s="134">
        <v>0.1081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109.92</v>
      </c>
      <c r="E87" s="133">
        <v>129.6726</v>
      </c>
      <c r="F87" s="133" t="s">
        <v>73</v>
      </c>
      <c r="G87" s="133">
        <v>147.6775</v>
      </c>
      <c r="H87" s="133">
        <v>111.6392</v>
      </c>
      <c r="I87" s="133">
        <v>84.9525</v>
      </c>
      <c r="J87" s="133">
        <v>84.1877</v>
      </c>
      <c r="K87" s="133">
        <v>14.0113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0.7443</v>
      </c>
      <c r="E88" s="134">
        <v>0.8781</v>
      </c>
      <c r="F88" s="134">
        <v>0.0068</v>
      </c>
      <c r="G88" s="134" t="s">
        <v>73</v>
      </c>
      <c r="H88" s="134">
        <v>0.756</v>
      </c>
      <c r="I88" s="134">
        <v>0.5753</v>
      </c>
      <c r="J88" s="134">
        <v>0.5701</v>
      </c>
      <c r="K88" s="134">
        <v>0.0949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0.9846</v>
      </c>
      <c r="E89" s="133">
        <v>1.1615</v>
      </c>
      <c r="F89" s="133">
        <v>0.009</v>
      </c>
      <c r="G89" s="133">
        <v>1.3228</v>
      </c>
      <c r="H89" s="133" t="s">
        <v>73</v>
      </c>
      <c r="I89" s="133">
        <v>0.761</v>
      </c>
      <c r="J89" s="133">
        <v>0.7541</v>
      </c>
      <c r="K89" s="133">
        <v>0.1255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1.2939</v>
      </c>
      <c r="E90" s="134">
        <v>1.5264</v>
      </c>
      <c r="F90" s="134">
        <v>0.0118</v>
      </c>
      <c r="G90" s="134">
        <v>1.7384</v>
      </c>
      <c r="H90" s="134">
        <v>1.3141</v>
      </c>
      <c r="I90" s="134" t="s">
        <v>73</v>
      </c>
      <c r="J90" s="134">
        <v>0.991</v>
      </c>
      <c r="K90" s="134">
        <v>0.1649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1.3057</v>
      </c>
      <c r="E91" s="133">
        <v>1.5403</v>
      </c>
      <c r="F91" s="133">
        <v>0.0119</v>
      </c>
      <c r="G91" s="133">
        <v>1.7541</v>
      </c>
      <c r="H91" s="133">
        <v>1.3261</v>
      </c>
      <c r="I91" s="133">
        <v>1.0091</v>
      </c>
      <c r="J91" s="133" t="s">
        <v>73</v>
      </c>
      <c r="K91" s="133">
        <v>0.1664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7.8451</v>
      </c>
      <c r="E92" s="134">
        <v>9.2549</v>
      </c>
      <c r="F92" s="134">
        <v>0.0714</v>
      </c>
      <c r="G92" s="134">
        <v>10.5399</v>
      </c>
      <c r="H92" s="134">
        <v>7.9678</v>
      </c>
      <c r="I92" s="134">
        <v>6.0631</v>
      </c>
      <c r="J92" s="134">
        <v>6.0086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55</v>
      </c>
      <c r="C114" s="154"/>
      <c r="D114" s="154"/>
      <c r="E114" s="154"/>
      <c r="F114" s="154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56</v>
      </c>
      <c r="C115" s="150"/>
      <c r="D115" s="150"/>
      <c r="E115" s="150"/>
      <c r="F115" s="150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57</v>
      </c>
      <c r="C116" s="150"/>
      <c r="D116" s="150"/>
      <c r="E116" s="150"/>
      <c r="F116" s="150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58</v>
      </c>
      <c r="C117" s="150"/>
      <c r="D117" s="150"/>
      <c r="E117" s="150"/>
      <c r="F117" s="150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59</v>
      </c>
      <c r="C118" s="150"/>
      <c r="D118" s="150"/>
      <c r="E118" s="150"/>
      <c r="F118" s="150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60</v>
      </c>
      <c r="C119" s="150"/>
      <c r="D119" s="150"/>
      <c r="E119" s="150"/>
      <c r="F119" s="150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61</v>
      </c>
      <c r="C120" s="150"/>
      <c r="D120" s="150"/>
      <c r="E120" s="150"/>
      <c r="F120" s="150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62</v>
      </c>
      <c r="C121" s="149"/>
      <c r="D121" s="149"/>
      <c r="E121" s="149"/>
      <c r="F121" s="149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2"/>
      <c r="D123" s="161"/>
      <c r="E123" s="161"/>
      <c r="F123" s="153"/>
      <c r="G123" s="125"/>
      <c r="H123" s="125"/>
    </row>
    <row r="124" spans="2:8" ht="30.75" customHeight="1">
      <c r="B124" s="32" t="s">
        <v>64</v>
      </c>
      <c r="C124" s="152" t="s">
        <v>65</v>
      </c>
      <c r="D124" s="153"/>
      <c r="E124" s="152" t="s">
        <v>66</v>
      </c>
      <c r="F124" s="153"/>
      <c r="G124" s="125"/>
      <c r="H124" s="125"/>
    </row>
    <row r="125" spans="2:8" ht="30.75" customHeight="1">
      <c r="B125" s="32" t="s">
        <v>67</v>
      </c>
      <c r="C125" s="152" t="s">
        <v>68</v>
      </c>
      <c r="D125" s="153"/>
      <c r="E125" s="152" t="s">
        <v>69</v>
      </c>
      <c r="F125" s="153"/>
      <c r="G125" s="125"/>
      <c r="H125" s="125"/>
    </row>
    <row r="126" spans="2:8" ht="15" customHeight="1">
      <c r="B126" s="155" t="s">
        <v>70</v>
      </c>
      <c r="C126" s="157" t="s">
        <v>71</v>
      </c>
      <c r="D126" s="158"/>
      <c r="E126" s="157" t="s">
        <v>72</v>
      </c>
      <c r="F126" s="158"/>
      <c r="G126" s="125"/>
      <c r="H126" s="125"/>
    </row>
    <row r="127" spans="2:8" ht="15" customHeight="1">
      <c r="B127" s="156"/>
      <c r="C127" s="159"/>
      <c r="D127" s="160"/>
      <c r="E127" s="159"/>
      <c r="F127" s="160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2018-06-07T05:25:14Z</dcterms:modified>
  <cp:category/>
  <cp:version/>
  <cp:contentType/>
  <cp:contentStatus/>
</cp:coreProperties>
</file>