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<sst xmlns="http://schemas.openxmlformats.org/spreadsheetml/2006/main" count="162" uniqueCount="100">
  <si>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</si>
  <si>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</si>
  <si>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</si>
  <si>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</si>
  <si>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</si>
  <si>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</si>
  <si>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</si>
  <si>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</si>
  <si>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</si>
  <si>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</si>
  <si>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</si>
  <si>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</si>
  <si>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</si>
  <si>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</si>
  <si>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</si>
  <si>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</si>
  <si>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</si>
  <si>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</si>
  <si>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</si>
  <si>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</si>
  <si>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</si>
  <si>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</si>
  <si>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</si>
  <si>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</si>
  <si>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</si>
  <si>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</si>
  <si>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</si>
  <si>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</si>
  <si>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</si>
  <si>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</si>
  <si>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</si>
  <si>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</si>
  <si>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</si>
  <si>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</si>
  <si>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</si>
  <si>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</si>
  <si>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</si>
  <si>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</si>
  <si>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</si>
  <si>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</si>
  <si>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</si>
  <si>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</si>
  <si>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</si>
  <si>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</si>
  <si>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</si>
  <si>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</si>
  <si>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</si>
  <si>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</si>
  <si>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</si>
  <si>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</si>
  <si>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</si>
  <si>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</si>
  <si>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</si>
  <si>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</si>
  <si>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</si>
  <si>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</si>
  <si>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</si>
  <si>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</si>
  <si>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</si>
  <si>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</si>
  <si>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</si>
  <si>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</si>
  <si>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</si>
  <si>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</si>
  <si>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</si>
  <si>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</si>
  <si>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</si>
  <si>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</si>
  <si>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</si>
  <si>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</si>
  <si>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</si>
  <si>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</si>
  <si>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</si>
  <si>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</si>
  <si>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</si>
  <si>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</si>
  <si>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</si>
  <si>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</si>
  <si>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Euronext - Травень '19 (€/МT)</t>
  </si>
  <si>
    <t>Ціна ($) за амер, галон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</si>
  <si>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</si>
  <si>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</si>
  <si>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</si>
  <si>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</si>
  <si>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</si>
  <si>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</si>
  <si>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</si>
  <si>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</si>
  <si>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</si>
  <si>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</si>
  <si>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</si>
  <si>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</si>
  <si>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</si>
  <si>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</si>
  <si>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</si>
  <si>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</si>
  <si>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</si>
  <si>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</si>
  <si>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</si>
  <si>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6 травня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</si>
</sst>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99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1" t="s">
        <v>6</v>
      </c>
      <c r="F6" s="142"/>
      <c r="G6"/>
      <c r="H6"/>
      <c r="I6"/>
    </row>
    <row r="7" spans="2:6" s="6" customFormat="1" ht="15">
      <c r="B7" s="24" t="s">
        <v>77</v>
      </c>
      <c r="C7" s="113">
        <v>0.072</v>
      </c>
      <c r="D7" s="14">
        <v>3.56</v>
      </c>
      <c r="E7" s="113">
        <f aca="true" t="shared" si="0" ref="E7:F9">C7*39.3683</f>
        <v>2.8345175999999994</v>
      </c>
      <c r="F7" s="13">
        <f>D7*39.3683</f>
        <v>140.151148</v>
      </c>
    </row>
    <row r="8" spans="2:6" s="6" customFormat="1" ht="15">
      <c r="B8" s="24" t="s">
        <v>80</v>
      </c>
      <c r="C8" s="113">
        <v>0.064</v>
      </c>
      <c r="D8" s="14">
        <v>3.646</v>
      </c>
      <c r="E8" s="113">
        <f t="shared" si="0"/>
        <v>2.5195712</v>
      </c>
      <c r="F8" s="13">
        <f t="shared" si="0"/>
        <v>143.53682179999998</v>
      </c>
    </row>
    <row r="9" spans="2:17" s="6" customFormat="1" ht="15">
      <c r="B9" s="24" t="s">
        <v>94</v>
      </c>
      <c r="C9" s="113">
        <v>0.06</v>
      </c>
      <c r="D9" s="14">
        <v>3.72</v>
      </c>
      <c r="E9" s="113">
        <f t="shared" si="0"/>
        <v>2.3620979999999996</v>
      </c>
      <c r="F9" s="13">
        <f>D9*39.3683</f>
        <v>146.450076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31">
        <v>0.3</v>
      </c>
      <c r="D12" s="13">
        <v>166.25</v>
      </c>
      <c r="E12" s="131">
        <f aca="true" t="shared" si="1" ref="E12:F14">C12/$D$86</f>
        <v>0.33643602108332393</v>
      </c>
      <c r="F12" s="71">
        <f t="shared" si="1"/>
        <v>186.44162835034203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82</v>
      </c>
      <c r="C13" s="131">
        <v>0.29</v>
      </c>
      <c r="D13" s="13">
        <v>170.25</v>
      </c>
      <c r="E13" s="131">
        <f t="shared" si="1"/>
        <v>0.32522148704721315</v>
      </c>
      <c r="F13" s="71">
        <f t="shared" si="1"/>
        <v>190.92744196478634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89</v>
      </c>
      <c r="C14" s="131">
        <v>0.88</v>
      </c>
      <c r="D14" s="13">
        <v>168</v>
      </c>
      <c r="E14" s="131">
        <f t="shared" si="1"/>
        <v>0.9868789951777504</v>
      </c>
      <c r="F14" s="71">
        <f t="shared" si="1"/>
        <v>188.40417180666142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74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39"/>
      <c r="D17" s="87"/>
      <c r="E17" s="131"/>
      <c r="F17" s="71"/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39"/>
      <c r="D18" s="87"/>
      <c r="E18" s="131"/>
      <c r="F18" s="71"/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39"/>
      <c r="D19" s="87"/>
      <c r="E19" s="131"/>
      <c r="F19" s="71"/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77</v>
      </c>
      <c r="C22" s="118">
        <v>0</v>
      </c>
      <c r="D22" s="14">
        <v>4.28</v>
      </c>
      <c r="E22" s="118">
        <f aca="true" t="shared" si="2" ref="E22:F24">C22*36.7437</f>
        <v>0</v>
      </c>
      <c r="F22" s="13">
        <f>D22*36.7437</f>
        <v>157.263036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3">
        <v>0.006</v>
      </c>
      <c r="D23" s="14">
        <v>4.376</v>
      </c>
      <c r="E23" s="113">
        <f t="shared" si="2"/>
        <v>0.2204622</v>
      </c>
      <c r="F23" s="13">
        <f t="shared" si="2"/>
        <v>160.7904312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94</v>
      </c>
      <c r="C24" s="113">
        <v>0.012</v>
      </c>
      <c r="D24" s="75">
        <v>4.46</v>
      </c>
      <c r="E24" s="113">
        <f t="shared" si="2"/>
        <v>0.4409244</v>
      </c>
      <c r="F24" s="13">
        <f t="shared" si="2"/>
        <v>163.87690199999997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6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1">
        <v>0.81</v>
      </c>
      <c r="D27" s="71">
        <v>184</v>
      </c>
      <c r="E27" s="131">
        <f aca="true" t="shared" si="3" ref="E27:F29">C27/$D$86</f>
        <v>0.9083772569249747</v>
      </c>
      <c r="F27" s="71">
        <f>D27/$D$86</f>
        <v>206.3474262644387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31">
        <v>0.29</v>
      </c>
      <c r="D28" s="13">
        <v>171</v>
      </c>
      <c r="E28" s="131">
        <f t="shared" si="3"/>
        <v>0.32522148704721315</v>
      </c>
      <c r="F28" s="71">
        <f t="shared" si="3"/>
        <v>191.76853201749466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1">
        <v>0.14</v>
      </c>
      <c r="D29" s="13">
        <v>175</v>
      </c>
      <c r="E29" s="131">
        <f>C29/$D$86</f>
        <v>0.1570034765055512</v>
      </c>
      <c r="F29" s="71">
        <f t="shared" si="3"/>
        <v>196.25434563193897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31">
        <v>0.62</v>
      </c>
      <c r="D32" s="13">
        <v>362.75</v>
      </c>
      <c r="E32" s="131">
        <f aca="true" t="shared" si="4" ref="E32:F34">C32/$D$86</f>
        <v>0.6953011102388695</v>
      </c>
      <c r="F32" s="71">
        <f t="shared" si="4"/>
        <v>406.8072221599192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31">
        <v>0.34</v>
      </c>
      <c r="D33" s="13">
        <v>365.75</v>
      </c>
      <c r="E33" s="131">
        <f t="shared" si="4"/>
        <v>0.3812941572277672</v>
      </c>
      <c r="F33" s="71">
        <f>D33/$D$86</f>
        <v>410.17158237075245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89</v>
      </c>
      <c r="C34" s="131">
        <v>0.34</v>
      </c>
      <c r="D34" s="66">
        <v>368.25</v>
      </c>
      <c r="E34" s="131">
        <f t="shared" si="4"/>
        <v>0.3812941572277672</v>
      </c>
      <c r="F34" s="71">
        <f t="shared" si="4"/>
        <v>412.9752158797802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77</v>
      </c>
      <c r="C37" s="113">
        <v>0.056</v>
      </c>
      <c r="D37" s="75">
        <v>2.914</v>
      </c>
      <c r="E37" s="113">
        <f aca="true" t="shared" si="5" ref="E37:F39">C37*58.0164</f>
        <v>3.2489184</v>
      </c>
      <c r="F37" s="71">
        <f t="shared" si="5"/>
        <v>169.0597896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3">
        <v>0.064</v>
      </c>
      <c r="D38" s="75">
        <v>2.776</v>
      </c>
      <c r="E38" s="113">
        <f t="shared" si="5"/>
        <v>3.7130495999999997</v>
      </c>
      <c r="F38" s="71">
        <f t="shared" si="5"/>
        <v>161.05352639999998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13">
        <v>0.036</v>
      </c>
      <c r="D39" s="75">
        <v>2.604</v>
      </c>
      <c r="E39" s="113">
        <f t="shared" si="5"/>
        <v>2.0885903999999997</v>
      </c>
      <c r="F39" s="71">
        <f t="shared" si="5"/>
        <v>151.0747056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77</v>
      </c>
      <c r="C42" s="113">
        <v>0.12</v>
      </c>
      <c r="D42" s="75">
        <v>8.172</v>
      </c>
      <c r="E42" s="113">
        <f aca="true" t="shared" si="6" ref="E42:F44">C42*36.7437</f>
        <v>4.409243999999999</v>
      </c>
      <c r="F42" s="71">
        <f t="shared" si="6"/>
        <v>300.2695164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80</v>
      </c>
      <c r="C43" s="113">
        <v>0.12</v>
      </c>
      <c r="D43" s="75">
        <v>8.302</v>
      </c>
      <c r="E43" s="113">
        <f t="shared" si="6"/>
        <v>4.409243999999999</v>
      </c>
      <c r="F43" s="71">
        <f t="shared" si="6"/>
        <v>305.0461974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13">
        <v>0.122</v>
      </c>
      <c r="D44" s="75">
        <v>8.376</v>
      </c>
      <c r="E44" s="113">
        <f t="shared" si="6"/>
        <v>4.4827314</v>
      </c>
      <c r="F44" s="71">
        <f t="shared" si="6"/>
        <v>307.76523119999996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73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0"/>
      <c r="D47" s="87"/>
      <c r="E47" s="133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30"/>
      <c r="D48" s="87"/>
      <c r="E48" s="133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0"/>
      <c r="D49" s="87"/>
      <c r="E49" s="133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77</v>
      </c>
      <c r="C52" s="113">
        <v>1.8</v>
      </c>
      <c r="D52" s="76">
        <v>292.2</v>
      </c>
      <c r="E52" s="113">
        <f aca="true" t="shared" si="7" ref="E52:F54">C52*1.1023</f>
        <v>1.9841400000000002</v>
      </c>
      <c r="F52" s="76">
        <f t="shared" si="7"/>
        <v>322.09206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3">
        <v>1.6</v>
      </c>
      <c r="D53" s="76">
        <v>297</v>
      </c>
      <c r="E53" s="113">
        <f t="shared" si="7"/>
        <v>1.7636800000000001</v>
      </c>
      <c r="F53" s="76">
        <f t="shared" si="7"/>
        <v>327.3831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13">
        <v>1.5</v>
      </c>
      <c r="D54" s="76">
        <v>298.4</v>
      </c>
      <c r="E54" s="113">
        <f>C54*1.1023</f>
        <v>1.65345</v>
      </c>
      <c r="F54" s="76">
        <f t="shared" si="7"/>
        <v>328.92632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77</v>
      </c>
      <c r="C57" s="131">
        <v>0.23</v>
      </c>
      <c r="D57" s="71">
        <v>26.89</v>
      </c>
      <c r="E57" s="131">
        <f aca="true" t="shared" si="8" ref="E57:F59">C57/454*1000</f>
        <v>0.5066079295154184</v>
      </c>
      <c r="F57" s="71">
        <f t="shared" si="8"/>
        <v>59.229074889867846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1">
        <v>0.22</v>
      </c>
      <c r="D58" s="71">
        <v>26.86</v>
      </c>
      <c r="E58" s="131">
        <f t="shared" si="8"/>
        <v>0.4845814977973568</v>
      </c>
      <c r="F58" s="71">
        <f t="shared" si="8"/>
        <v>59.16299559471366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31">
        <v>0.22</v>
      </c>
      <c r="D59" s="71">
        <v>27.24</v>
      </c>
      <c r="E59" s="131">
        <f t="shared" si="8"/>
        <v>0.4845814977973568</v>
      </c>
      <c r="F59" s="71">
        <f t="shared" si="8"/>
        <v>60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31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77</v>
      </c>
      <c r="C62" s="113">
        <v>0.06</v>
      </c>
      <c r="D62" s="75" t="s">
        <v>72</v>
      </c>
      <c r="E62" s="113">
        <f aca="true" t="shared" si="9" ref="E62:F64">C62*22.026</f>
        <v>1.3215599999999998</v>
      </c>
      <c r="F62" s="71" t="s">
        <v>72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3">
        <v>0.055</v>
      </c>
      <c r="D63" s="75">
        <v>10.73</v>
      </c>
      <c r="E63" s="113">
        <f t="shared" si="9"/>
        <v>1.21143</v>
      </c>
      <c r="F63" s="71">
        <f t="shared" si="9"/>
        <v>236.33898000000002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92</v>
      </c>
      <c r="C64" s="113">
        <v>0.01</v>
      </c>
      <c r="D64" s="75">
        <v>10.9</v>
      </c>
      <c r="E64" s="113">
        <f t="shared" si="9"/>
        <v>0.22026</v>
      </c>
      <c r="F64" s="71">
        <f t="shared" si="9"/>
        <v>240.0834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3" t="s">
        <v>79</v>
      </c>
      <c r="D66" s="144"/>
      <c r="E66" s="143" t="s">
        <v>23</v>
      </c>
      <c r="F66" s="144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77</v>
      </c>
      <c r="C67" s="113">
        <v>0.011</v>
      </c>
      <c r="D67" s="75">
        <v>1.317</v>
      </c>
      <c r="E67" s="113">
        <f aca="true" t="shared" si="10" ref="E67:F69">C67/3.785</f>
        <v>0.0029062087186261555</v>
      </c>
      <c r="F67" s="71">
        <f t="shared" si="10"/>
        <v>0.34795244385733154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91</v>
      </c>
      <c r="C68" s="113">
        <v>0.015</v>
      </c>
      <c r="D68" s="75">
        <v>1.335</v>
      </c>
      <c r="E68" s="113">
        <f t="shared" si="10"/>
        <v>0.003963011889035667</v>
      </c>
      <c r="F68" s="71">
        <f t="shared" si="10"/>
        <v>0.35270805812417433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80</v>
      </c>
      <c r="C69" s="113">
        <v>0.015</v>
      </c>
      <c r="D69" s="75">
        <v>1.346</v>
      </c>
      <c r="E69" s="113">
        <f t="shared" si="10"/>
        <v>0.003963011889035667</v>
      </c>
      <c r="F69" s="71">
        <f t="shared" si="10"/>
        <v>0.35561426684280056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3" t="s">
        <v>25</v>
      </c>
      <c r="D71" s="144"/>
      <c r="E71" s="143" t="s">
        <v>26</v>
      </c>
      <c r="F71" s="144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40">
        <v>0</v>
      </c>
      <c r="D72" s="125">
        <v>1.011</v>
      </c>
      <c r="E72" s="140">
        <f>C72/454*100</f>
        <v>0</v>
      </c>
      <c r="F72" s="77">
        <f>D72/454*1000</f>
        <v>2.226872246696035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91</v>
      </c>
      <c r="C73" s="140">
        <v>0.0065</v>
      </c>
      <c r="D73" s="125">
        <v>1.054</v>
      </c>
      <c r="E73" s="140">
        <f>C73/454*100</f>
        <v>0.0014317180616740088</v>
      </c>
      <c r="F73" s="77">
        <f>D73/454*1000</f>
        <v>2.3215859030837005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80</v>
      </c>
      <c r="C74" s="140">
        <v>0.0045</v>
      </c>
      <c r="D74" s="125">
        <v>1.079</v>
      </c>
      <c r="E74" s="140">
        <f>C74/454*100</f>
        <v>0.0009911894273127752</v>
      </c>
      <c r="F74" s="77">
        <f>D74/454*1000</f>
        <v>2.3766519823788546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1" t="s">
        <v>25</v>
      </c>
      <c r="D76" s="151"/>
      <c r="E76" s="143" t="s">
        <v>28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35">
        <v>0.0013</v>
      </c>
      <c r="D77" s="126">
        <v>0.1189</v>
      </c>
      <c r="E77" s="135">
        <f aca="true" t="shared" si="11" ref="E77:F79">C77/454*1000000</f>
        <v>2.8634361233480172</v>
      </c>
      <c r="F77" s="71">
        <f t="shared" si="11"/>
        <v>261.8942731277533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90</v>
      </c>
      <c r="C78" s="135">
        <v>0.0013</v>
      </c>
      <c r="D78" s="126">
        <v>0.1234</v>
      </c>
      <c r="E78" s="135">
        <f t="shared" si="11"/>
        <v>2.8634361233480172</v>
      </c>
      <c r="F78" s="71">
        <f t="shared" si="11"/>
        <v>271.80616740088107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35">
        <v>0.0008</v>
      </c>
      <c r="D79" s="126" t="s">
        <v>72</v>
      </c>
      <c r="E79" s="135">
        <f t="shared" si="11"/>
        <v>1.762114537444934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1.1215</v>
      </c>
      <c r="F85" s="138">
        <v>0.009</v>
      </c>
      <c r="G85" s="138">
        <v>1.3126</v>
      </c>
      <c r="H85" s="138">
        <v>0.983</v>
      </c>
      <c r="I85" s="138">
        <v>0.745</v>
      </c>
      <c r="J85" s="138">
        <v>0.7031</v>
      </c>
      <c r="K85" s="13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0.8917</v>
      </c>
      <c r="E86" s="138" t="s">
        <v>72</v>
      </c>
      <c r="F86" s="138">
        <v>0.0081</v>
      </c>
      <c r="G86" s="138">
        <v>1.1704</v>
      </c>
      <c r="H86" s="138">
        <v>0.8765</v>
      </c>
      <c r="I86" s="138">
        <v>0.6643</v>
      </c>
      <c r="J86" s="138">
        <v>0.6269</v>
      </c>
      <c r="K86" s="138">
        <v>0.1136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110.64</v>
      </c>
      <c r="E87" s="138">
        <v>124.0828</v>
      </c>
      <c r="F87" s="138" t="s">
        <v>72</v>
      </c>
      <c r="G87" s="138">
        <v>145.2261</v>
      </c>
      <c r="H87" s="138">
        <v>108.7585</v>
      </c>
      <c r="I87" s="138">
        <v>82.4257</v>
      </c>
      <c r="J87" s="138">
        <v>77.791</v>
      </c>
      <c r="K87" s="138">
        <v>14.0988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0.7618</v>
      </c>
      <c r="E88" s="138">
        <v>0.8544</v>
      </c>
      <c r="F88" s="138">
        <v>0.0069</v>
      </c>
      <c r="G88" s="138" t="s">
        <v>72</v>
      </c>
      <c r="H88" s="138">
        <v>0.7489</v>
      </c>
      <c r="I88" s="138">
        <v>0.5676</v>
      </c>
      <c r="J88" s="138">
        <v>0.5357</v>
      </c>
      <c r="K88" s="138">
        <v>0.0971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1.0173</v>
      </c>
      <c r="E89" s="138">
        <v>1.1409</v>
      </c>
      <c r="F89" s="138">
        <v>0.0092</v>
      </c>
      <c r="G89" s="138">
        <v>1.3353</v>
      </c>
      <c r="H89" s="138" t="s">
        <v>72</v>
      </c>
      <c r="I89" s="138">
        <v>0.7579</v>
      </c>
      <c r="J89" s="138">
        <v>0.7153</v>
      </c>
      <c r="K89" s="138">
        <v>0.1296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1.3423</v>
      </c>
      <c r="E90" s="138">
        <v>1.5054</v>
      </c>
      <c r="F90" s="138">
        <v>0.0121</v>
      </c>
      <c r="G90" s="138">
        <v>1.7619</v>
      </c>
      <c r="H90" s="138">
        <v>1.3195</v>
      </c>
      <c r="I90" s="138" t="s">
        <v>72</v>
      </c>
      <c r="J90" s="138">
        <v>0.9438</v>
      </c>
      <c r="K90" s="138">
        <v>0.171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1.4223</v>
      </c>
      <c r="E91" s="138">
        <v>1.5951</v>
      </c>
      <c r="F91" s="138">
        <v>0.0129</v>
      </c>
      <c r="G91" s="138">
        <v>1.8669</v>
      </c>
      <c r="H91" s="138">
        <v>1.3981</v>
      </c>
      <c r="I91" s="138">
        <v>1.0596</v>
      </c>
      <c r="J91" s="138" t="s">
        <v>72</v>
      </c>
      <c r="K91" s="138">
        <v>0.1812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7.8475</v>
      </c>
      <c r="E92" s="138">
        <v>8.801</v>
      </c>
      <c r="F92" s="138">
        <v>0.0709</v>
      </c>
      <c r="G92" s="138">
        <v>10.3006</v>
      </c>
      <c r="H92" s="138">
        <v>7.714</v>
      </c>
      <c r="I92" s="138">
        <v>5.8463</v>
      </c>
      <c r="J92" s="138">
        <v>5.5176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0.8916629514043692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55</v>
      </c>
      <c r="C115" s="150"/>
      <c r="D115" s="150"/>
      <c r="E115" s="150"/>
      <c r="F115" s="15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56</v>
      </c>
      <c r="C116" s="150"/>
      <c r="D116" s="150"/>
      <c r="E116" s="150"/>
      <c r="F116" s="15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57</v>
      </c>
      <c r="C117" s="150"/>
      <c r="D117" s="150"/>
      <c r="E117" s="150"/>
      <c r="F117" s="15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58</v>
      </c>
      <c r="C118" s="150"/>
      <c r="D118" s="150"/>
      <c r="E118" s="150"/>
      <c r="F118" s="15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59</v>
      </c>
      <c r="C119" s="150"/>
      <c r="D119" s="150"/>
      <c r="E119" s="150"/>
      <c r="F119" s="15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60</v>
      </c>
      <c r="C120" s="150"/>
      <c r="D120" s="150"/>
      <c r="E120" s="150"/>
      <c r="F120" s="15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61</v>
      </c>
      <c r="C121" s="149"/>
      <c r="D121" s="149"/>
      <c r="E121" s="149"/>
      <c r="F121" s="149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2"/>
      <c r="D123" s="161"/>
      <c r="E123" s="161"/>
      <c r="F123" s="153"/>
      <c r="G123" s="119"/>
      <c r="H123" s="119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19"/>
      <c r="H124" s="119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19"/>
      <c r="H125" s="119"/>
    </row>
    <row r="126" spans="2:8" ht="15" customHeight="1">
      <c r="B126" s="155" t="s">
        <v>69</v>
      </c>
      <c r="C126" s="157" t="s">
        <v>70</v>
      </c>
      <c r="D126" s="158"/>
      <c r="E126" s="157" t="s">
        <v>71</v>
      </c>
      <c r="F126" s="158"/>
      <c r="G126" s="119"/>
      <c r="H126" s="119"/>
    </row>
    <row r="127" spans="2:8" ht="15" customHeight="1">
      <c r="B127" s="156"/>
      <c r="C127" s="159"/>
      <c r="D127" s="160"/>
      <c r="E127" s="159"/>
      <c r="F127" s="160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2019-05-07T07:37:22Z</dcterms:modified>
  <cp:category/>
  <cp:version/>
  <cp:contentType/>
  <cp:contentStatus/>
</cp:coreProperties>
</file>