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<sst xmlns="http://schemas.openxmlformats.org/spreadsheetml/2006/main" count="170" uniqueCount="102">
  <si>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</si>
  <si>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</si>
  <si>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</si>
  <si>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</si>
  <si>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</si>
  <si>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</si>
  <si>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</si>
  <si>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</si>
  <si>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</si>
  <si>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</si>
  <si>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</si>
  <si>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</si>
  <si>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</si>
  <si>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</si>
  <si>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</si>
  <si>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</si>
  <si>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</si>
  <si>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</si>
  <si>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</si>
  <si>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</si>
  <si>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</si>
  <si>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</si>
  <si>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</si>
  <si>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</si>
  <si>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</si>
  <si>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</si>
  <si>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</si>
  <si>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</si>
  <si>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</si>
  <si>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</si>
  <si>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</si>
  <si>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</si>
  <si>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</si>
  <si>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</si>
  <si>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</si>
  <si>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</si>
  <si>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</si>
  <si>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</si>
  <si>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</si>
  <si>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</si>
  <si>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</si>
  <si>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</si>
  <si>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</si>
  <si>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</si>
  <si>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</si>
  <si>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</si>
  <si>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</si>
  <si>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</si>
  <si>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</si>
  <si>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</si>
  <si>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</si>
  <si>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</si>
  <si>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</si>
  <si>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</si>
  <si>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</si>
  <si>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</si>
  <si>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</si>
  <si>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</si>
  <si>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</si>
  <si>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</si>
  <si>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</si>
  <si>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</si>
  <si>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</si>
  <si>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</si>
  <si>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</si>
  <si>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</si>
  <si>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</si>
  <si>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</si>
  <si>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</si>
  <si>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</si>
  <si>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</si>
  <si>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</si>
  <si>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</si>
  <si>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</si>
  <si>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</si>
  <si>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</si>
  <si>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</si>
  <si>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</si>
  <si>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'18 (€/МT)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</si>
  <si>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</si>
  <si>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</si>
  <si>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</si>
  <si>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</si>
  <si>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</si>
  <si>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</si>
  <si>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</si>
  <si>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</si>
  <si>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</si>
  <si>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</si>
  <si>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</si>
  <si>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</si>
  <si>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</si>
  <si>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</si>
  <si>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</si>
  <si>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</si>
  <si>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</si>
  <si>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</si>
  <si>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</si>
  <si>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</si>
  <si>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</si>
  <si>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</si>
  <si>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5 вересня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</si>
</sst>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101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9" t="s">
        <v>6</v>
      </c>
      <c r="F6" s="149"/>
      <c r="G6"/>
      <c r="H6"/>
      <c r="I6"/>
    </row>
    <row r="7" spans="2:6" s="6" customFormat="1" ht="15">
      <c r="B7" s="24" t="s">
        <v>82</v>
      </c>
      <c r="C7" s="116">
        <v>0.026</v>
      </c>
      <c r="D7" s="14">
        <v>3.514</v>
      </c>
      <c r="E7" s="116">
        <f aca="true" t="shared" si="0" ref="E7:F9">C7*39.3683</f>
        <v>1.0235758</v>
      </c>
      <c r="F7" s="13">
        <f t="shared" si="0"/>
        <v>138.34020619999998</v>
      </c>
    </row>
    <row r="8" spans="2:6" s="6" customFormat="1" ht="15">
      <c r="B8" s="24" t="s">
        <v>85</v>
      </c>
      <c r="C8" s="116">
        <v>0.03</v>
      </c>
      <c r="D8" s="14">
        <v>3.65</v>
      </c>
      <c r="E8" s="116">
        <f t="shared" si="0"/>
        <v>1.1810489999999998</v>
      </c>
      <c r="F8" s="13">
        <f t="shared" si="0"/>
        <v>143.69429499999998</v>
      </c>
    </row>
    <row r="9" spans="2:17" s="6" customFormat="1" ht="15">
      <c r="B9" s="24" t="s">
        <v>94</v>
      </c>
      <c r="C9" s="116">
        <v>0.024</v>
      </c>
      <c r="D9" s="14">
        <v>3.772</v>
      </c>
      <c r="E9" s="116">
        <f t="shared" si="0"/>
        <v>0.9448392</v>
      </c>
      <c r="F9" s="13">
        <f>D9*39.3683</f>
        <v>148.49722759999997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41">
        <v>0</v>
      </c>
      <c r="D12" s="13">
        <v>181</v>
      </c>
      <c r="E12" s="141">
        <f>C12/$D$86</f>
        <v>0</v>
      </c>
      <c r="F12" s="71">
        <f aca="true" t="shared" si="1" ref="E12:F14">D12/$D$86</f>
        <v>210.58755090168702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18">
        <v>0.5</v>
      </c>
      <c r="D13" s="13">
        <v>183</v>
      </c>
      <c r="E13" s="118">
        <f t="shared" si="1"/>
        <v>0.5817335660267597</v>
      </c>
      <c r="F13" s="71">
        <f t="shared" si="1"/>
        <v>212.91448516579405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18">
        <v>0.75</v>
      </c>
      <c r="D14" s="13">
        <v>185.5</v>
      </c>
      <c r="E14" s="118">
        <f t="shared" si="1"/>
        <v>0.8726003490401396</v>
      </c>
      <c r="F14" s="71">
        <f t="shared" si="1"/>
        <v>215.82315299592784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9" t="s">
        <v>75</v>
      </c>
      <c r="D16" s="149"/>
      <c r="E16" s="145" t="s">
        <v>6</v>
      </c>
      <c r="F16" s="14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18">
        <v>130</v>
      </c>
      <c r="D17" s="87">
        <v>24290</v>
      </c>
      <c r="E17" s="118">
        <f aca="true" t="shared" si="2" ref="E17:F19">C17/$D$87</f>
        <v>1.167280237047679</v>
      </c>
      <c r="F17" s="71">
        <f t="shared" si="2"/>
        <v>218.10182275298553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18">
        <v>110</v>
      </c>
      <c r="D18" s="87">
        <v>24250</v>
      </c>
      <c r="E18" s="118">
        <f t="shared" si="2"/>
        <v>0.9876986621172668</v>
      </c>
      <c r="F18" s="71">
        <f t="shared" si="2"/>
        <v>217.7426596031247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18">
        <v>150</v>
      </c>
      <c r="D19" s="87">
        <v>24210</v>
      </c>
      <c r="E19" s="118">
        <f t="shared" si="2"/>
        <v>1.346861811978091</v>
      </c>
      <c r="F19" s="71">
        <f t="shared" si="2"/>
        <v>217.3834964532639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6">
        <v>0.09</v>
      </c>
      <c r="D22" s="14">
        <v>4.95</v>
      </c>
      <c r="E22" s="116">
        <f aca="true" t="shared" si="3" ref="E22:F24">C22*36.7437</f>
        <v>3.3069329999999995</v>
      </c>
      <c r="F22" s="13">
        <f t="shared" si="3"/>
        <v>181.881315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85</v>
      </c>
      <c r="C23" s="116">
        <v>0.096</v>
      </c>
      <c r="D23" s="14">
        <v>5.22</v>
      </c>
      <c r="E23" s="116">
        <f t="shared" si="3"/>
        <v>3.5273952</v>
      </c>
      <c r="F23" s="13">
        <f t="shared" si="3"/>
        <v>191.802114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94</v>
      </c>
      <c r="C24" s="116">
        <v>0.09</v>
      </c>
      <c r="D24" s="90">
        <v>5.422</v>
      </c>
      <c r="E24" s="116">
        <f t="shared" si="3"/>
        <v>3.3069329999999995</v>
      </c>
      <c r="F24" s="13">
        <f t="shared" si="3"/>
        <v>199.2243414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8">
        <v>0.75</v>
      </c>
      <c r="D27" s="71">
        <v>199.25</v>
      </c>
      <c r="E27" s="138">
        <f aca="true" t="shared" si="4" ref="E27:F29">C27/$D$86</f>
        <v>0.8726003490401396</v>
      </c>
      <c r="F27" s="71">
        <f t="shared" si="4"/>
        <v>231.82082606166375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8">
        <v>0.75</v>
      </c>
      <c r="D28" s="13">
        <v>199.75</v>
      </c>
      <c r="E28" s="138">
        <f t="shared" si="4"/>
        <v>0.8726003490401396</v>
      </c>
      <c r="F28" s="71">
        <f t="shared" si="4"/>
        <v>232.4025596276905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87</v>
      </c>
      <c r="C29" s="138">
        <v>0.75</v>
      </c>
      <c r="D29" s="13">
        <v>202.25</v>
      </c>
      <c r="E29" s="138">
        <f>C29/$D$86</f>
        <v>0.8726003490401396</v>
      </c>
      <c r="F29" s="71">
        <f t="shared" si="4"/>
        <v>235.31122745782432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8">
        <v>0.5</v>
      </c>
      <c r="D32" s="13">
        <v>375.25</v>
      </c>
      <c r="E32" s="138">
        <f aca="true" t="shared" si="5" ref="E32:F34">C32/$D$86</f>
        <v>0.5817335660267597</v>
      </c>
      <c r="F32" s="71">
        <f t="shared" si="5"/>
        <v>436.59104130308316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8">
        <v>0.5</v>
      </c>
      <c r="D33" s="13">
        <v>374.75</v>
      </c>
      <c r="E33" s="138">
        <f t="shared" si="5"/>
        <v>0.5817335660267597</v>
      </c>
      <c r="F33" s="71">
        <f t="shared" si="5"/>
        <v>436.0093077370564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87</v>
      </c>
      <c r="C34" s="138">
        <v>0.5</v>
      </c>
      <c r="D34" s="66">
        <v>373.25</v>
      </c>
      <c r="E34" s="138">
        <f t="shared" si="5"/>
        <v>0.5817335660267597</v>
      </c>
      <c r="F34" s="71">
        <f t="shared" si="5"/>
        <v>434.26410703897614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6">
        <v>0.002</v>
      </c>
      <c r="D37" s="75" t="s">
        <v>73</v>
      </c>
      <c r="E37" s="116">
        <f aca="true" t="shared" si="6" ref="E37:F39">C37*58.0164</f>
        <v>0.11603279999999999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19">
        <v>0.004</v>
      </c>
      <c r="D38" s="75">
        <v>2.466</v>
      </c>
      <c r="E38" s="119">
        <f t="shared" si="6"/>
        <v>0.23206559999999998</v>
      </c>
      <c r="F38" s="71">
        <f t="shared" si="6"/>
        <v>143.0684424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22">
        <v>0</v>
      </c>
      <c r="D39" s="75">
        <v>2.52</v>
      </c>
      <c r="E39" s="122">
        <f t="shared" si="6"/>
        <v>0</v>
      </c>
      <c r="F39" s="71">
        <f t="shared" si="6"/>
        <v>146.201328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6">
        <v>0.064</v>
      </c>
      <c r="D42" s="75">
        <v>8.264</v>
      </c>
      <c r="E42" s="116">
        <f aca="true" t="shared" si="7" ref="E42:F44">C42*36.7437</f>
        <v>2.3515968</v>
      </c>
      <c r="F42" s="71">
        <f t="shared" si="7"/>
        <v>303.6499368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6">
        <v>0.062</v>
      </c>
      <c r="D43" s="75">
        <v>8.38</v>
      </c>
      <c r="E43" s="116">
        <f t="shared" si="7"/>
        <v>2.2781094</v>
      </c>
      <c r="F43" s="71">
        <f t="shared" si="7"/>
        <v>307.912206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6">
        <v>0.062</v>
      </c>
      <c r="D44" s="75">
        <v>8.516</v>
      </c>
      <c r="E44" s="116">
        <f t="shared" si="7"/>
        <v>2.2781094</v>
      </c>
      <c r="F44" s="71">
        <f t="shared" si="7"/>
        <v>312.90934919999995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74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99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82</v>
      </c>
      <c r="C52" s="116">
        <v>2.1</v>
      </c>
      <c r="D52" s="76">
        <v>306.7</v>
      </c>
      <c r="E52" s="116">
        <f aca="true" t="shared" si="8" ref="E52:F54">C52*1.1023</f>
        <v>2.31483</v>
      </c>
      <c r="F52" s="76">
        <f t="shared" si="8"/>
        <v>338.07541000000003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6">
        <v>1.9</v>
      </c>
      <c r="D53" s="76">
        <v>307.6</v>
      </c>
      <c r="E53" s="116">
        <f t="shared" si="8"/>
        <v>2.09437</v>
      </c>
      <c r="F53" s="76">
        <f t="shared" si="8"/>
        <v>339.06748000000005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16">
        <v>1.5</v>
      </c>
      <c r="D54" s="104">
        <v>310</v>
      </c>
      <c r="E54" s="116">
        <f>C54*1.1023</f>
        <v>1.65345</v>
      </c>
      <c r="F54" s="76">
        <f t="shared" si="8"/>
        <v>341.713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8">
        <v>0.21</v>
      </c>
      <c r="D57" s="71">
        <v>28.13</v>
      </c>
      <c r="E57" s="138">
        <f aca="true" t="shared" si="9" ref="E57:F59">C57/454*1000</f>
        <v>0.46255506607929514</v>
      </c>
      <c r="F57" s="71">
        <f t="shared" si="9"/>
        <v>61.96035242290749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8">
        <v>0.22</v>
      </c>
      <c r="D58" s="71">
        <v>28.3</v>
      </c>
      <c r="E58" s="138">
        <f t="shared" si="9"/>
        <v>0.4845814977973568</v>
      </c>
      <c r="F58" s="71">
        <f t="shared" si="9"/>
        <v>62.33480176211454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8">
        <v>0.22</v>
      </c>
      <c r="D59" s="71">
        <v>28.55</v>
      </c>
      <c r="E59" s="138">
        <f t="shared" si="9"/>
        <v>0.4845814977973568</v>
      </c>
      <c r="F59" s="71">
        <f t="shared" si="9"/>
        <v>62.88546255506608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6">
        <v>0.145</v>
      </c>
      <c r="D62" s="75">
        <v>10.8</v>
      </c>
      <c r="E62" s="116">
        <f aca="true" t="shared" si="10" ref="E62:F64">C62*22.026</f>
        <v>3.1937699999999998</v>
      </c>
      <c r="F62" s="71">
        <f t="shared" si="10"/>
        <v>237.88080000000002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6">
        <v>0.025</v>
      </c>
      <c r="D63" s="75">
        <v>10.825</v>
      </c>
      <c r="E63" s="116">
        <f t="shared" si="10"/>
        <v>0.55065</v>
      </c>
      <c r="F63" s="71">
        <f t="shared" si="10"/>
        <v>238.43144999999998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93</v>
      </c>
      <c r="C64" s="119">
        <v>0.005</v>
      </c>
      <c r="D64" s="75">
        <v>10.985</v>
      </c>
      <c r="E64" s="119">
        <f t="shared" si="10"/>
        <v>0.11013</v>
      </c>
      <c r="F64" s="71">
        <f t="shared" si="10"/>
        <v>241.95560999999998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7" t="s">
        <v>23</v>
      </c>
      <c r="D66" s="148"/>
      <c r="E66" s="147" t="s">
        <v>24</v>
      </c>
      <c r="F66" s="148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6">
        <v>0.012</v>
      </c>
      <c r="D67" s="75">
        <v>1.295</v>
      </c>
      <c r="E67" s="116">
        <f aca="true" t="shared" si="11" ref="E67:F69">C67/3.785</f>
        <v>0.003170409511228534</v>
      </c>
      <c r="F67" s="71">
        <f t="shared" si="11"/>
        <v>0.34214002642007924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80</v>
      </c>
      <c r="C68" s="116">
        <v>0.026</v>
      </c>
      <c r="D68" s="75">
        <v>1.295</v>
      </c>
      <c r="E68" s="116">
        <f t="shared" si="11"/>
        <v>0.0068692206076618224</v>
      </c>
      <c r="F68" s="71">
        <f t="shared" si="11"/>
        <v>0.34214002642007924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88</v>
      </c>
      <c r="C69" s="116">
        <v>0.026</v>
      </c>
      <c r="D69" s="75" t="s">
        <v>73</v>
      </c>
      <c r="E69" s="116">
        <f t="shared" si="11"/>
        <v>0.0068692206076618224</v>
      </c>
      <c r="F69" s="71" t="s">
        <v>73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7" t="s">
        <v>26</v>
      </c>
      <c r="D71" s="148"/>
      <c r="E71" s="147" t="s">
        <v>27</v>
      </c>
      <c r="F71" s="148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82</v>
      </c>
      <c r="C72" s="144">
        <v>0</v>
      </c>
      <c r="D72" s="129">
        <v>0.875</v>
      </c>
      <c r="E72" s="144">
        <f>C72/454*100</f>
        <v>0</v>
      </c>
      <c r="F72" s="77">
        <f>D72/454*1000</f>
        <v>1.9273127753303965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80</v>
      </c>
      <c r="C73" s="143">
        <v>0.01525</v>
      </c>
      <c r="D73" s="129">
        <v>0.948</v>
      </c>
      <c r="E73" s="143">
        <f>C73/454*100</f>
        <v>0.0033590308370044053</v>
      </c>
      <c r="F73" s="77">
        <f>D73/454*1000</f>
        <v>2.0881057268722465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43">
        <v>0.01775</v>
      </c>
      <c r="D74" s="129">
        <v>0.968</v>
      </c>
      <c r="E74" s="143">
        <f>C74/454*100</f>
        <v>0.003909691629955947</v>
      </c>
      <c r="F74" s="77">
        <f>D74/454*1000</f>
        <v>2.1321585903083697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5" t="s">
        <v>26</v>
      </c>
      <c r="D76" s="155"/>
      <c r="E76" s="147" t="s">
        <v>29</v>
      </c>
      <c r="F76" s="148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20">
        <v>0.0025</v>
      </c>
      <c r="D77" s="130">
        <v>0.1086</v>
      </c>
      <c r="E77" s="120">
        <f aca="true" t="shared" si="12" ref="E77:F79">C77/454*1000000</f>
        <v>5.506607929515419</v>
      </c>
      <c r="F77" s="71">
        <f t="shared" si="12"/>
        <v>239.20704845814979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0">
        <v>0.0023</v>
      </c>
      <c r="D78" s="130">
        <v>0.1156</v>
      </c>
      <c r="E78" s="120">
        <f t="shared" si="12"/>
        <v>5.066079295154185</v>
      </c>
      <c r="F78" s="71">
        <f t="shared" si="12"/>
        <v>254.62555066079292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20">
        <v>0.0029</v>
      </c>
      <c r="D79" s="130" t="s">
        <v>73</v>
      </c>
      <c r="E79" s="120">
        <f t="shared" si="12"/>
        <v>6.387665198237885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1.1634</v>
      </c>
      <c r="F85" s="131">
        <v>0.009</v>
      </c>
      <c r="G85" s="131">
        <v>1.2914</v>
      </c>
      <c r="H85" s="131">
        <v>1.0304</v>
      </c>
      <c r="I85" s="131">
        <v>0.7587</v>
      </c>
      <c r="J85" s="131">
        <v>0.7178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0.8595</v>
      </c>
      <c r="E86" s="132" t="s">
        <v>73</v>
      </c>
      <c r="F86" s="132">
        <v>0.0077</v>
      </c>
      <c r="G86" s="132">
        <v>1.11</v>
      </c>
      <c r="H86" s="132">
        <v>0.8857</v>
      </c>
      <c r="I86" s="132">
        <v>0.6522</v>
      </c>
      <c r="J86" s="132">
        <v>0.617</v>
      </c>
      <c r="K86" s="132">
        <v>0.1095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111.37</v>
      </c>
      <c r="E87" s="131">
        <v>129.5679</v>
      </c>
      <c r="F87" s="131" t="s">
        <v>73</v>
      </c>
      <c r="G87" s="131">
        <v>143.8232</v>
      </c>
      <c r="H87" s="131">
        <v>114.7553</v>
      </c>
      <c r="I87" s="131">
        <v>84.4992</v>
      </c>
      <c r="J87" s="131">
        <v>79.9414</v>
      </c>
      <c r="K87" s="131">
        <v>14.1883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0.7744</v>
      </c>
      <c r="E88" s="132">
        <v>0.9009</v>
      </c>
      <c r="F88" s="132">
        <v>0.007</v>
      </c>
      <c r="G88" s="132" t="s">
        <v>73</v>
      </c>
      <c r="H88" s="132">
        <v>0.7979</v>
      </c>
      <c r="I88" s="132">
        <v>0.5875</v>
      </c>
      <c r="J88" s="132">
        <v>0.5558</v>
      </c>
      <c r="K88" s="132">
        <v>0.0987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0.9705</v>
      </c>
      <c r="E89" s="131">
        <v>1.1291</v>
      </c>
      <c r="F89" s="131">
        <v>0.0087</v>
      </c>
      <c r="G89" s="131">
        <v>1.2533</v>
      </c>
      <c r="H89" s="131" t="s">
        <v>73</v>
      </c>
      <c r="I89" s="131">
        <v>0.7363</v>
      </c>
      <c r="J89" s="131">
        <v>0.6966</v>
      </c>
      <c r="K89" s="131">
        <v>0.1236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1.318</v>
      </c>
      <c r="E90" s="132">
        <v>1.5334</v>
      </c>
      <c r="F90" s="132">
        <v>0.0118</v>
      </c>
      <c r="G90" s="132">
        <v>1.7021</v>
      </c>
      <c r="H90" s="132">
        <v>1.3581</v>
      </c>
      <c r="I90" s="132" t="s">
        <v>73</v>
      </c>
      <c r="J90" s="132">
        <v>0.9461</v>
      </c>
      <c r="K90" s="132">
        <v>0.1679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1.3931</v>
      </c>
      <c r="E91" s="131">
        <v>1.6208</v>
      </c>
      <c r="F91" s="131">
        <v>0.0125</v>
      </c>
      <c r="G91" s="131">
        <v>1.7991</v>
      </c>
      <c r="H91" s="131">
        <v>1.4355</v>
      </c>
      <c r="I91" s="131">
        <v>1.057</v>
      </c>
      <c r="J91" s="131" t="s">
        <v>73</v>
      </c>
      <c r="K91" s="131">
        <v>0.1775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7.8494</v>
      </c>
      <c r="E92" s="132">
        <v>9.132</v>
      </c>
      <c r="F92" s="132">
        <v>0.0705</v>
      </c>
      <c r="G92" s="132">
        <v>10.1367</v>
      </c>
      <c r="H92" s="132">
        <v>8.088</v>
      </c>
      <c r="I92" s="132">
        <v>5.9555</v>
      </c>
      <c r="J92" s="132">
        <v>5.6343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55</v>
      </c>
      <c r="C114" s="158"/>
      <c r="D114" s="158"/>
      <c r="E114" s="158"/>
      <c r="F114" s="158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4" t="s">
        <v>56</v>
      </c>
      <c r="C115" s="154"/>
      <c r="D115" s="154"/>
      <c r="E115" s="154"/>
      <c r="F115" s="154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4" t="s">
        <v>57</v>
      </c>
      <c r="C116" s="154"/>
      <c r="D116" s="154"/>
      <c r="E116" s="154"/>
      <c r="F116" s="154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4" t="s">
        <v>58</v>
      </c>
      <c r="C117" s="154"/>
      <c r="D117" s="154"/>
      <c r="E117" s="154"/>
      <c r="F117" s="154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4" t="s">
        <v>59</v>
      </c>
      <c r="C118" s="154"/>
      <c r="D118" s="154"/>
      <c r="E118" s="154"/>
      <c r="F118" s="154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4" t="s">
        <v>60</v>
      </c>
      <c r="C119" s="154"/>
      <c r="D119" s="154"/>
      <c r="E119" s="154"/>
      <c r="F119" s="154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4" t="s">
        <v>61</v>
      </c>
      <c r="C120" s="154"/>
      <c r="D120" s="154"/>
      <c r="E120" s="154"/>
      <c r="F120" s="154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3" t="s">
        <v>62</v>
      </c>
      <c r="C121" s="153"/>
      <c r="D121" s="153"/>
      <c r="E121" s="153"/>
      <c r="F121" s="153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6"/>
      <c r="D123" s="165"/>
      <c r="E123" s="165"/>
      <c r="F123" s="157"/>
      <c r="G123" s="123"/>
      <c r="H123" s="123"/>
    </row>
    <row r="124" spans="2:8" ht="30.75" customHeight="1">
      <c r="B124" s="32" t="s">
        <v>64</v>
      </c>
      <c r="C124" s="156" t="s">
        <v>65</v>
      </c>
      <c r="D124" s="157"/>
      <c r="E124" s="156" t="s">
        <v>66</v>
      </c>
      <c r="F124" s="157"/>
      <c r="G124" s="123"/>
      <c r="H124" s="123"/>
    </row>
    <row r="125" spans="2:8" ht="30.75" customHeight="1">
      <c r="B125" s="32" t="s">
        <v>67</v>
      </c>
      <c r="C125" s="156" t="s">
        <v>68</v>
      </c>
      <c r="D125" s="157"/>
      <c r="E125" s="156" t="s">
        <v>69</v>
      </c>
      <c r="F125" s="157"/>
      <c r="G125" s="123"/>
      <c r="H125" s="123"/>
    </row>
    <row r="126" spans="2:8" ht="15" customHeight="1">
      <c r="B126" s="159" t="s">
        <v>70</v>
      </c>
      <c r="C126" s="161" t="s">
        <v>71</v>
      </c>
      <c r="D126" s="162"/>
      <c r="E126" s="161" t="s">
        <v>72</v>
      </c>
      <c r="F126" s="162"/>
      <c r="G126" s="123"/>
      <c r="H126" s="123"/>
    </row>
    <row r="127" spans="2:8" ht="15" customHeight="1">
      <c r="B127" s="160"/>
      <c r="C127" s="163"/>
      <c r="D127" s="164"/>
      <c r="E127" s="163"/>
      <c r="F127" s="164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2018-09-06T05:06:42Z</dcterms:modified>
  <cp:category/>
  <cp:version/>
  <cp:contentType/>
  <cp:contentStatus/>
</cp:coreProperties>
</file>