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<sst xmlns="http://schemas.openxmlformats.org/spreadsheetml/2006/main" count="355" uniqueCount="130">
  <si>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</si>
  <si>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</si>
  <si>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</si>
  <si>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</si>
  <si>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</si>
  <si>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</si>
  <si>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</si>
  <si>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</si>
  <si>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</si>
  <si>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</si>
  <si>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</si>
  <si>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</si>
  <si>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</si>
  <si>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</si>
  <si>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</si>
  <si>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</si>
  <si>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</si>
  <si>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</si>
  <si>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</si>
  <si>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</si>
  <si>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</si>
  <si>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</si>
  <si>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</si>
  <si>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</si>
  <si>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</si>
  <si>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</si>
  <si>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</si>
  <si>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</si>
  <si>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</si>
  <si>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</si>
  <si>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</si>
  <si>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</si>
  <si>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</si>
  <si>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</si>
  <si>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</si>
  <si>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</si>
  <si>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</si>
  <si>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</si>
  <si>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</si>
  <si>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</si>
  <si>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</si>
  <si>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</si>
  <si>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</si>
  <si>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</si>
  <si>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</si>
  <si>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</si>
  <si>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</si>
  <si>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</si>
  <si>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</si>
  <si>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</si>
  <si>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</si>
  <si>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</si>
  <si>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</si>
  <si>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</si>
  <si>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</si>
  <si>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</si>
  <si>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</si>
  <si>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</si>
  <si>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</si>
  <si>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</si>
  <si>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</si>
  <si>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</si>
  <si>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</si>
  <si>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</si>
  <si>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</si>
  <si>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</si>
  <si>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</si>
  <si>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</si>
  <si>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</si>
  <si>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</si>
  <si>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</si>
  <si>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</si>
  <si>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</si>
  <si>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</si>
  <si>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</si>
  <si>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</si>
  <si>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</si>
  <si>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</si>
  <si>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</si>
  <si>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</si>
  <si>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</si>
  <si>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</si>
  <si>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</si>
  <si>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</si>
  <si>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</si>
  <si>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</si>
  <si>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</si>
  <si>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</si>
  <si>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</si>
  <si>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</si>
  <si>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</si>
  <si>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</si>
  <si>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</si>
  <si>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</si>
  <si>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</si>
  <si>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</si>
  <si>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</si>
  <si>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</si>
  <si>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</si>
  <si>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</si>
  <si>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</si>
  <si>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</si>
  <si>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</si>
  <si>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</si>
  <si>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</si>
  <si>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</si>
  <si>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</si>
  <si>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</si>
  <si>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</si>
  <si>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</si>
  <si>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</si>
  <si>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</si>
  <si>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</si>
  <si>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</si>
  <si>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</si>
  <si>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</si>
  <si>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</si>
  <si>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</si>
  <si>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</si>
  <si>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</si>
  <si>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</si>
  <si>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</si>
  <si>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</si>
  <si>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</si>
  <si>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</si>
  <si>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</si>
  <si>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</si>
  <si>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</si>
  <si>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</si>
  <si>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 xml:space="preserve">    05 серпня 2021 року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</si>
</sst>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theme="4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200" fontId="81" fillId="0" borderId="10" xfId="0" applyNumberFormat="1" applyFont="1" applyFill="1" applyBorder="1" applyAlignment="1">
      <alignment horizontal="center" vertical="top" wrapText="1"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202" fontId="85" fillId="0" borderId="10" xfId="0" applyNumberFormat="1" applyFont="1" applyFill="1" applyBorder="1" applyAlignment="1">
      <alignment horizontal="center" vertical="top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2" fontId="88" fillId="0" borderId="10" xfId="0" applyNumberFormat="1" applyFont="1" applyFill="1" applyBorder="1" applyAlignment="1">
      <alignment horizontal="center" vertical="top" wrapText="1"/>
    </xf>
    <xf numFmtId="198" fontId="85" fillId="0" borderId="10" xfId="0" applyNumberFormat="1" applyFont="1" applyFill="1" applyBorder="1" applyAlignment="1" quotePrefix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6" t="s">
        <v>129</v>
      </c>
      <c r="D4" s="187"/>
      <c r="E4" s="187"/>
      <c r="F4" s="188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5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108</v>
      </c>
      <c r="C7" s="134">
        <v>0.1</v>
      </c>
      <c r="D7" s="13">
        <v>5.55</v>
      </c>
      <c r="E7" s="134">
        <f aca="true" t="shared" si="0" ref="E7:F9">C7*39.3683</f>
        <v>3.93683</v>
      </c>
      <c r="F7" s="12">
        <f t="shared" si="0"/>
        <v>218.49406499999998</v>
      </c>
    </row>
    <row r="8" spans="2:6" s="5" customFormat="1" ht="15">
      <c r="B8" s="23" t="s">
        <v>109</v>
      </c>
      <c r="C8" s="134">
        <v>0.062</v>
      </c>
      <c r="D8" s="13">
        <v>5.53</v>
      </c>
      <c r="E8" s="134">
        <f t="shared" si="0"/>
        <v>2.4408345999999996</v>
      </c>
      <c r="F8" s="12">
        <f t="shared" si="0"/>
        <v>217.706699</v>
      </c>
    </row>
    <row r="9" spans="2:17" s="5" customFormat="1" ht="15">
      <c r="B9" s="23" t="s">
        <v>110</v>
      </c>
      <c r="C9" s="134">
        <v>0.06</v>
      </c>
      <c r="D9" s="13">
        <v>5.54</v>
      </c>
      <c r="E9" s="134">
        <f t="shared" si="0"/>
        <v>2.3620979999999996</v>
      </c>
      <c r="F9" s="12">
        <f t="shared" si="0"/>
        <v>218.100382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4" t="s">
        <v>78</v>
      </c>
      <c r="D11" s="175"/>
      <c r="E11" s="174" t="s">
        <v>6</v>
      </c>
      <c r="F11" s="175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111</v>
      </c>
      <c r="C17" s="134">
        <v>0.48</v>
      </c>
      <c r="D17" s="68">
        <v>211</v>
      </c>
      <c r="E17" s="134">
        <f aca="true" t="shared" si="1" ref="E17:F19">C17/$E$86</f>
        <v>52.747252747252745</v>
      </c>
      <c r="F17" s="68">
        <f t="shared" si="1"/>
        <v>23186.813186813186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111</v>
      </c>
      <c r="C18" s="134">
        <v>0.35</v>
      </c>
      <c r="D18" s="12">
        <v>212.25</v>
      </c>
      <c r="E18" s="134">
        <f t="shared" si="1"/>
        <v>38.46153846153846</v>
      </c>
      <c r="F18" s="68">
        <f t="shared" si="1"/>
        <v>23324.17582417582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112</v>
      </c>
      <c r="C19" s="196">
        <v>0</v>
      </c>
      <c r="D19" s="12">
        <v>212</v>
      </c>
      <c r="E19" s="196">
        <f t="shared" si="1"/>
        <v>0</v>
      </c>
      <c r="F19" s="68">
        <f t="shared" si="1"/>
        <v>23296.703296703294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4" t="s">
        <v>5</v>
      </c>
      <c r="D21" s="175"/>
      <c r="E21" s="182" t="s">
        <v>6</v>
      </c>
      <c r="F21" s="182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108</v>
      </c>
      <c r="C22" s="123">
        <v>0.044</v>
      </c>
      <c r="D22" s="68">
        <v>7.13</v>
      </c>
      <c r="E22" s="123">
        <f aca="true" t="shared" si="2" ref="E22:F24">C22*36.7437</f>
        <v>1.6167227999999998</v>
      </c>
      <c r="F22" s="12">
        <f t="shared" si="2"/>
        <v>261.982581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109</v>
      </c>
      <c r="C23" s="123">
        <v>0.034</v>
      </c>
      <c r="D23" s="12">
        <v>7.252</v>
      </c>
      <c r="E23" s="123">
        <f t="shared" si="2"/>
        <v>1.2492858</v>
      </c>
      <c r="F23" s="12">
        <f t="shared" si="2"/>
        <v>266.46531239999996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113</v>
      </c>
      <c r="C24" s="123">
        <v>0.024</v>
      </c>
      <c r="D24" s="12">
        <v>7.35</v>
      </c>
      <c r="E24" s="123">
        <f t="shared" si="2"/>
        <v>0.8818488</v>
      </c>
      <c r="F24" s="12">
        <f t="shared" si="2"/>
        <v>270.06619499999994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2" t="s">
        <v>9</v>
      </c>
      <c r="D26" s="182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115</v>
      </c>
      <c r="C27" s="134">
        <v>0.45</v>
      </c>
      <c r="D27" s="68">
        <v>225.25</v>
      </c>
      <c r="E27" s="134">
        <f aca="true" t="shared" si="3" ref="E27:F29">C27/$E$86</f>
        <v>49.45054945054945</v>
      </c>
      <c r="F27" s="68">
        <f t="shared" si="3"/>
        <v>24752.747252747253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114</v>
      </c>
      <c r="C28" s="134">
        <v>0.22</v>
      </c>
      <c r="D28" s="12">
        <v>228.25</v>
      </c>
      <c r="E28" s="134">
        <f t="shared" si="3"/>
        <v>24.175824175824175</v>
      </c>
      <c r="F28" s="68">
        <f t="shared" si="3"/>
        <v>25082.41758241758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116</v>
      </c>
      <c r="C29" s="134">
        <v>0.11</v>
      </c>
      <c r="D29" s="12">
        <v>229.75</v>
      </c>
      <c r="E29" s="134">
        <f t="shared" si="3"/>
        <v>12.087912087912088</v>
      </c>
      <c r="F29" s="68">
        <f t="shared" si="3"/>
        <v>25247.252747252747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2" t="s">
        <v>12</v>
      </c>
      <c r="D31" s="182"/>
      <c r="E31" s="182" t="s">
        <v>10</v>
      </c>
      <c r="F31" s="182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111</v>
      </c>
      <c r="C32" s="134">
        <v>1.27</v>
      </c>
      <c r="D32" s="12">
        <v>539.25</v>
      </c>
      <c r="E32" s="134">
        <f aca="true" t="shared" si="4" ref="E32:F34">C32/$E$86</f>
        <v>139.56043956043956</v>
      </c>
      <c r="F32" s="68">
        <f t="shared" si="4"/>
        <v>59258.241758241755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117</v>
      </c>
      <c r="C33" s="134">
        <v>0.9</v>
      </c>
      <c r="D33" s="12">
        <v>533</v>
      </c>
      <c r="E33" s="134">
        <f t="shared" si="4"/>
        <v>98.9010989010989</v>
      </c>
      <c r="F33" s="68">
        <f t="shared" si="4"/>
        <v>58571.428571428565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118</v>
      </c>
      <c r="C34" s="134">
        <v>0.95</v>
      </c>
      <c r="D34" s="12">
        <v>527</v>
      </c>
      <c r="E34" s="134">
        <f t="shared" si="4"/>
        <v>104.39560439560438</v>
      </c>
      <c r="F34" s="68">
        <f t="shared" si="4"/>
        <v>57912.08791208791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2" t="s">
        <v>5</v>
      </c>
      <c r="D36" s="173"/>
      <c r="E36" s="172" t="s">
        <v>6</v>
      </c>
      <c r="F36" s="173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108</v>
      </c>
      <c r="C37" s="197">
        <v>0.164</v>
      </c>
      <c r="D37" s="72">
        <v>4.6</v>
      </c>
      <c r="E37" s="197">
        <f aca="true" t="shared" si="5" ref="E37:F39">C37*58.0164</f>
        <v>9.5146896</v>
      </c>
      <c r="F37" s="68">
        <f t="shared" si="5"/>
        <v>266.87543999999997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109</v>
      </c>
      <c r="C38" s="197">
        <v>0.09</v>
      </c>
      <c r="D38" s="72">
        <v>4.532</v>
      </c>
      <c r="E38" s="197">
        <f t="shared" si="5"/>
        <v>5.221476</v>
      </c>
      <c r="F38" s="68">
        <f t="shared" si="5"/>
        <v>262.9303248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110</v>
      </c>
      <c r="C39" s="197">
        <v>0.086</v>
      </c>
      <c r="D39" s="72">
        <v>4.506</v>
      </c>
      <c r="E39" s="197">
        <f t="shared" si="5"/>
        <v>4.9894104</v>
      </c>
      <c r="F39" s="68">
        <f t="shared" si="5"/>
        <v>261.4218984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2" t="s">
        <v>5</v>
      </c>
      <c r="D41" s="173"/>
      <c r="E41" s="172" t="s">
        <v>6</v>
      </c>
      <c r="F41" s="173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119</v>
      </c>
      <c r="C42" s="142">
        <v>0.1</v>
      </c>
      <c r="D42" s="72">
        <v>14.014</v>
      </c>
      <c r="E42" s="142">
        <f>C42*36.7437</f>
        <v>3.6743699999999997</v>
      </c>
      <c r="F42" s="68">
        <f aca="true" t="shared" si="6" ref="E42:F44">D42*36.7437</f>
        <v>514.9262117999999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120</v>
      </c>
      <c r="C43" s="167">
        <v>0.36</v>
      </c>
      <c r="D43" s="72">
        <v>13.356</v>
      </c>
      <c r="E43" s="167">
        <f t="shared" si="6"/>
        <v>13.227731999999998</v>
      </c>
      <c r="F43" s="68">
        <f t="shared" si="6"/>
        <v>490.7488572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121</v>
      </c>
      <c r="C44" s="167">
        <v>0.26</v>
      </c>
      <c r="D44" s="72">
        <v>13.33</v>
      </c>
      <c r="E44" s="167">
        <f t="shared" si="6"/>
        <v>9.553362</v>
      </c>
      <c r="F44" s="68">
        <f t="shared" si="6"/>
        <v>489.79352099999994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4" t="s">
        <v>73</v>
      </c>
      <c r="D46" s="175"/>
      <c r="E46" s="174" t="s">
        <v>6</v>
      </c>
      <c r="F46" s="175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2" t="s">
        <v>16</v>
      </c>
      <c r="D51" s="173"/>
      <c r="E51" s="172" t="s">
        <v>6</v>
      </c>
      <c r="F51" s="173"/>
      <c r="G51"/>
      <c r="H51"/>
      <c r="I51"/>
      <c r="J51" s="5"/>
    </row>
    <row r="52" spans="2:19" s="21" customFormat="1" ht="15">
      <c r="B52" s="23" t="s">
        <v>122</v>
      </c>
      <c r="C52" s="130">
        <v>3.8</v>
      </c>
      <c r="D52" s="73">
        <v>356.1</v>
      </c>
      <c r="E52" s="130">
        <f>C52*1.1023</f>
        <v>4.18874</v>
      </c>
      <c r="F52" s="73">
        <f aca="true" t="shared" si="7" ref="E52:F54">D52*1.1023</f>
        <v>392.52903000000003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120</v>
      </c>
      <c r="C53" s="130">
        <v>4</v>
      </c>
      <c r="D53" s="73">
        <v>354.7</v>
      </c>
      <c r="E53" s="130">
        <f t="shared" si="7"/>
        <v>4.4092</v>
      </c>
      <c r="F53" s="73">
        <f t="shared" si="7"/>
        <v>390.98581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123</v>
      </c>
      <c r="C54" s="130">
        <v>3.6</v>
      </c>
      <c r="D54" s="73">
        <v>353.3</v>
      </c>
      <c r="E54" s="130">
        <f>C54*1.1023</f>
        <v>3.9682800000000005</v>
      </c>
      <c r="F54" s="73">
        <f t="shared" si="7"/>
        <v>389.44259000000005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2" t="s">
        <v>18</v>
      </c>
      <c r="D56" s="173"/>
      <c r="E56" s="172" t="s">
        <v>19</v>
      </c>
      <c r="F56" s="173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122</v>
      </c>
      <c r="C57" s="110">
        <v>0.3</v>
      </c>
      <c r="D57" s="68">
        <v>62.63</v>
      </c>
      <c r="E57" s="110">
        <f aca="true" t="shared" si="8" ref="E57:F59">C57/454*1000</f>
        <v>0.6607929515418502</v>
      </c>
      <c r="F57" s="68">
        <f t="shared" si="8"/>
        <v>137.95154185022025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120</v>
      </c>
      <c r="C58" s="110">
        <v>0.85</v>
      </c>
      <c r="D58" s="68">
        <v>61.53</v>
      </c>
      <c r="E58" s="110">
        <f t="shared" si="8"/>
        <v>1.8722466960352422</v>
      </c>
      <c r="F58" s="68">
        <f t="shared" si="8"/>
        <v>135.5286343612335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123</v>
      </c>
      <c r="C59" s="110">
        <v>0.79</v>
      </c>
      <c r="D59" s="68">
        <v>61.05</v>
      </c>
      <c r="E59" s="110">
        <f t="shared" si="8"/>
        <v>1.7400881057268722</v>
      </c>
      <c r="F59" s="68">
        <f t="shared" si="8"/>
        <v>134.4713656387665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2" t="s">
        <v>21</v>
      </c>
      <c r="D61" s="173"/>
      <c r="E61" s="172" t="s">
        <v>6</v>
      </c>
      <c r="F61" s="173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108</v>
      </c>
      <c r="C62" s="130">
        <v>0.09</v>
      </c>
      <c r="D62" s="72">
        <v>13.315</v>
      </c>
      <c r="E62" s="130">
        <f aca="true" t="shared" si="9" ref="E62:F64">C62*22.026</f>
        <v>1.98234</v>
      </c>
      <c r="F62" s="68">
        <f t="shared" si="9"/>
        <v>293.27619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121</v>
      </c>
      <c r="C63" s="130">
        <v>0.075</v>
      </c>
      <c r="D63" s="72">
        <v>13.55</v>
      </c>
      <c r="E63" s="130">
        <f t="shared" si="9"/>
        <v>1.65195</v>
      </c>
      <c r="F63" s="68">
        <f t="shared" si="9"/>
        <v>298.45230000000004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125</v>
      </c>
      <c r="C64" s="130">
        <v>0.04</v>
      </c>
      <c r="D64" s="72">
        <v>13.62</v>
      </c>
      <c r="E64" s="130">
        <f t="shared" si="9"/>
        <v>0.88104</v>
      </c>
      <c r="F64" s="68">
        <f t="shared" si="9"/>
        <v>299.99411999999995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2" t="s">
        <v>76</v>
      </c>
      <c r="D66" s="173"/>
      <c r="E66" s="172" t="s">
        <v>23</v>
      </c>
      <c r="F66" s="173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122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124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2" t="s">
        <v>25</v>
      </c>
      <c r="D71" s="173"/>
      <c r="E71" s="172" t="s">
        <v>26</v>
      </c>
      <c r="F71" s="173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126</v>
      </c>
      <c r="C72" s="164" t="s">
        <v>72</v>
      </c>
      <c r="D72" s="118">
        <v>1.124275</v>
      </c>
      <c r="E72" s="142" t="s">
        <v>72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119</v>
      </c>
      <c r="C73" s="164">
        <v>0.05</v>
      </c>
      <c r="D73" s="118">
        <v>1.125275</v>
      </c>
      <c r="E73" s="164">
        <f>C73/454*100</f>
        <v>0.011013215859030838</v>
      </c>
      <c r="F73" s="74">
        <f>D73/454*1000</f>
        <v>2.4785792951541854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120</v>
      </c>
      <c r="C74" s="164">
        <v>0.4</v>
      </c>
      <c r="D74" s="118">
        <v>1.1265</v>
      </c>
      <c r="E74" s="164">
        <f>C74/454*100</f>
        <v>0.0881057268722467</v>
      </c>
      <c r="F74" s="74">
        <f>D74/454*1000</f>
        <v>2.4812775330396475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2" t="s">
        <v>25</v>
      </c>
      <c r="D76" s="173"/>
      <c r="E76" s="172" t="s">
        <v>28</v>
      </c>
      <c r="F76" s="173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123</v>
      </c>
      <c r="C77" s="138">
        <v>0.0069</v>
      </c>
      <c r="D77" s="119" t="s">
        <v>72</v>
      </c>
      <c r="E77" s="138">
        <f>C77/454*1000000</f>
        <v>15.198237885462555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127</v>
      </c>
      <c r="C78" s="138">
        <v>0.00065</v>
      </c>
      <c r="D78" s="119" t="s">
        <v>72</v>
      </c>
      <c r="E78" s="138">
        <f>C78/454*1000000</f>
        <v>1.4317180616740086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128</v>
      </c>
      <c r="C79" s="138">
        <v>0.0057</v>
      </c>
      <c r="D79" s="119" t="s">
        <v>72</v>
      </c>
      <c r="E79" s="138">
        <f>C79/454*1000000</f>
        <v>12.555066079295155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8"/>
      <c r="D84" s="169" t="s">
        <v>30</v>
      </c>
      <c r="E84" s="169" t="s">
        <v>31</v>
      </c>
      <c r="F84" s="169" t="s">
        <v>32</v>
      </c>
      <c r="G84" s="169" t="s">
        <v>33</v>
      </c>
      <c r="H84" s="169" t="s">
        <v>34</v>
      </c>
      <c r="I84" s="169" t="s">
        <v>35</v>
      </c>
      <c r="J84" s="169" t="s">
        <v>36</v>
      </c>
      <c r="K84" s="16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70"/>
      <c r="D85" s="166"/>
      <c r="E85" s="166"/>
      <c r="F85" s="166"/>
      <c r="G85" s="166"/>
      <c r="H85" s="166"/>
      <c r="I85" s="166"/>
      <c r="J85" s="166"/>
      <c r="K85" s="166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1" t="s">
        <v>30</v>
      </c>
      <c r="D86" s="166" t="s">
        <v>72</v>
      </c>
      <c r="E86" s="166">
        <v>0.0091</v>
      </c>
      <c r="F86" s="166">
        <v>1.3913</v>
      </c>
      <c r="G86" s="166">
        <v>1.101</v>
      </c>
      <c r="H86" s="166">
        <v>0.7992</v>
      </c>
      <c r="I86" s="166">
        <v>0.7392</v>
      </c>
      <c r="J86" s="166">
        <v>0.1286</v>
      </c>
      <c r="K86" s="166">
        <v>1.1807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70" t="s">
        <v>31</v>
      </c>
      <c r="D87" s="166">
        <v>0.847</v>
      </c>
      <c r="E87" s="166" t="s">
        <v>72</v>
      </c>
      <c r="F87" s="166">
        <v>0.0077</v>
      </c>
      <c r="G87" s="166">
        <v>1.1784</v>
      </c>
      <c r="H87" s="166">
        <v>0.9325</v>
      </c>
      <c r="I87" s="166">
        <v>0.6769</v>
      </c>
      <c r="J87" s="166">
        <v>0.6261</v>
      </c>
      <c r="K87" s="166">
        <v>0.1089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1" t="s">
        <v>32</v>
      </c>
      <c r="D88" s="166">
        <v>109.81</v>
      </c>
      <c r="E88" s="166">
        <v>129.6527</v>
      </c>
      <c r="F88" s="166" t="s">
        <v>72</v>
      </c>
      <c r="G88" s="166">
        <v>152.7787</v>
      </c>
      <c r="H88" s="166">
        <v>120.8962</v>
      </c>
      <c r="I88" s="166">
        <v>87.7637</v>
      </c>
      <c r="J88" s="166">
        <v>81.1716</v>
      </c>
      <c r="K88" s="166">
        <v>14.1209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70" t="s">
        <v>33</v>
      </c>
      <c r="D89" s="166">
        <v>0.7188</v>
      </c>
      <c r="E89" s="166">
        <v>0.8486</v>
      </c>
      <c r="F89" s="166">
        <v>0.0065</v>
      </c>
      <c r="G89" s="166" t="s">
        <v>72</v>
      </c>
      <c r="H89" s="166">
        <v>0.7913</v>
      </c>
      <c r="I89" s="166">
        <v>0.5745</v>
      </c>
      <c r="J89" s="166">
        <v>0.5313</v>
      </c>
      <c r="K89" s="166">
        <v>0.0924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1" t="s">
        <v>34</v>
      </c>
      <c r="D90" s="166">
        <v>0.9083</v>
      </c>
      <c r="E90" s="166">
        <v>1.0724</v>
      </c>
      <c r="F90" s="166">
        <v>0.0083</v>
      </c>
      <c r="G90" s="166">
        <v>1.2637</v>
      </c>
      <c r="H90" s="166" t="s">
        <v>72</v>
      </c>
      <c r="I90" s="166">
        <v>0.7259</v>
      </c>
      <c r="J90" s="166">
        <v>0.6714</v>
      </c>
      <c r="K90" s="166">
        <v>0.1168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70" t="s">
        <v>35</v>
      </c>
      <c r="D91" s="166">
        <v>1.2512</v>
      </c>
      <c r="E91" s="166">
        <v>1.4773</v>
      </c>
      <c r="F91" s="166">
        <v>0.0114</v>
      </c>
      <c r="G91" s="166">
        <v>1.7408</v>
      </c>
      <c r="H91" s="166">
        <v>1.3775</v>
      </c>
      <c r="I91" s="166" t="s">
        <v>72</v>
      </c>
      <c r="J91" s="166">
        <v>0.9249</v>
      </c>
      <c r="K91" s="166">
        <v>0.1609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1" t="s">
        <v>36</v>
      </c>
      <c r="D92" s="166">
        <v>1.3528</v>
      </c>
      <c r="E92" s="166">
        <v>1.5973</v>
      </c>
      <c r="F92" s="166">
        <v>0.0123</v>
      </c>
      <c r="G92" s="166">
        <v>1.8822</v>
      </c>
      <c r="H92" s="166">
        <v>1.4894</v>
      </c>
      <c r="I92" s="166">
        <v>1.0812</v>
      </c>
      <c r="J92" s="166" t="s">
        <v>72</v>
      </c>
      <c r="K92" s="166">
        <v>0.174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70" t="s">
        <v>37</v>
      </c>
      <c r="D93" s="166">
        <v>7.7764</v>
      </c>
      <c r="E93" s="166">
        <v>9.1816</v>
      </c>
      <c r="F93" s="166">
        <v>0.0708</v>
      </c>
      <c r="G93" s="166">
        <v>10.8193</v>
      </c>
      <c r="H93" s="166">
        <v>8.5615</v>
      </c>
      <c r="I93" s="166">
        <v>6.2152</v>
      </c>
      <c r="J93" s="166">
        <v>5.7483</v>
      </c>
      <c r="K93" s="166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0.007712913036134226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5" t="s">
        <v>54</v>
      </c>
      <c r="C114" s="185"/>
      <c r="D114" s="185"/>
      <c r="E114" s="185"/>
      <c r="F114" s="185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4" t="s">
        <v>55</v>
      </c>
      <c r="C115" s="184"/>
      <c r="D115" s="184"/>
      <c r="E115" s="184"/>
      <c r="F115" s="184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4" t="s">
        <v>56</v>
      </c>
      <c r="C116" s="184"/>
      <c r="D116" s="184"/>
      <c r="E116" s="184"/>
      <c r="F116" s="184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4" t="s">
        <v>57</v>
      </c>
      <c r="C117" s="184"/>
      <c r="D117" s="184"/>
      <c r="E117" s="184"/>
      <c r="F117" s="184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4" t="s">
        <v>58</v>
      </c>
      <c r="C118" s="184"/>
      <c r="D118" s="184"/>
      <c r="E118" s="184"/>
      <c r="F118" s="184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4" t="s">
        <v>59</v>
      </c>
      <c r="C119" s="184"/>
      <c r="D119" s="184"/>
      <c r="E119" s="184"/>
      <c r="F119" s="184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4" t="s">
        <v>60</v>
      </c>
      <c r="C120" s="184"/>
      <c r="D120" s="184"/>
      <c r="E120" s="184"/>
      <c r="F120" s="184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3" t="s">
        <v>61</v>
      </c>
      <c r="C121" s="183"/>
      <c r="D121" s="183"/>
      <c r="E121" s="183"/>
      <c r="F121" s="183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0"/>
      <c r="D123" s="191"/>
      <c r="E123" s="191"/>
      <c r="F123" s="181"/>
      <c r="G123" s="112"/>
      <c r="H123" s="112"/>
    </row>
    <row r="124" spans="2:8" ht="15" customHeight="1">
      <c r="B124" s="31" t="s">
        <v>63</v>
      </c>
      <c r="C124" s="180" t="s">
        <v>64</v>
      </c>
      <c r="D124" s="181"/>
      <c r="E124" s="180" t="s">
        <v>65</v>
      </c>
      <c r="F124" s="181"/>
      <c r="G124" s="112"/>
      <c r="H124" s="112"/>
    </row>
    <row r="125" spans="2:8" ht="15" customHeight="1">
      <c r="B125" s="31" t="s">
        <v>66</v>
      </c>
      <c r="C125" s="180" t="s">
        <v>67</v>
      </c>
      <c r="D125" s="181"/>
      <c r="E125" s="180" t="s">
        <v>68</v>
      </c>
      <c r="F125" s="181"/>
      <c r="G125" s="112"/>
      <c r="H125" s="112"/>
    </row>
    <row r="126" spans="2:8" ht="15" customHeight="1">
      <c r="B126" s="189" t="s">
        <v>69</v>
      </c>
      <c r="C126" s="176" t="s">
        <v>70</v>
      </c>
      <c r="D126" s="177"/>
      <c r="E126" s="176" t="s">
        <v>71</v>
      </c>
      <c r="F126" s="177"/>
      <c r="G126" s="112"/>
      <c r="H126" s="112"/>
    </row>
    <row r="127" spans="2:8" ht="15" customHeight="1">
      <c r="B127" s="190"/>
      <c r="C127" s="178"/>
      <c r="D127" s="179"/>
      <c r="E127" s="178"/>
      <c r="F127" s="179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3" t="s">
        <v>86</v>
      </c>
      <c r="D4" s="194"/>
      <c r="E4" s="194"/>
      <c r="F4" s="195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4" t="s">
        <v>5</v>
      </c>
      <c r="D6" s="175"/>
      <c r="E6" s="174" t="s">
        <v>6</v>
      </c>
      <c r="F6" s="175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4" t="s">
        <v>7</v>
      </c>
      <c r="D11" s="175"/>
      <c r="E11" s="174" t="s">
        <v>6</v>
      </c>
      <c r="F11" s="175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2" t="s">
        <v>78</v>
      </c>
      <c r="D16" s="182"/>
      <c r="E16" s="174" t="s">
        <v>6</v>
      </c>
      <c r="F16" s="175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4" t="s">
        <v>5</v>
      </c>
      <c r="D21" s="175"/>
      <c r="E21" s="182" t="s">
        <v>6</v>
      </c>
      <c r="F21" s="182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2" t="s">
        <v>9</v>
      </c>
      <c r="D26" s="182"/>
      <c r="E26" s="174" t="s">
        <v>10</v>
      </c>
      <c r="F26" s="175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2" t="s">
        <v>12</v>
      </c>
      <c r="D31" s="182"/>
      <c r="E31" s="182" t="s">
        <v>10</v>
      </c>
      <c r="F31" s="182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2" t="s">
        <v>5</v>
      </c>
      <c r="D36" s="173"/>
      <c r="E36" s="172" t="s">
        <v>6</v>
      </c>
      <c r="F36" s="173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2" t="s">
        <v>5</v>
      </c>
      <c r="D41" s="173"/>
      <c r="E41" s="172" t="s">
        <v>6</v>
      </c>
      <c r="F41" s="173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2" t="s">
        <v>73</v>
      </c>
      <c r="D46" s="182"/>
      <c r="E46" s="174" t="s">
        <v>6</v>
      </c>
      <c r="F46" s="175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2" t="s">
        <v>16</v>
      </c>
      <c r="D51" s="173"/>
      <c r="E51" s="172" t="s">
        <v>6</v>
      </c>
      <c r="F51" s="173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2" t="s">
        <v>18</v>
      </c>
      <c r="D56" s="173"/>
      <c r="E56" s="172" t="s">
        <v>19</v>
      </c>
      <c r="F56" s="173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2" t="s">
        <v>21</v>
      </c>
      <c r="D61" s="173"/>
      <c r="E61" s="172" t="s">
        <v>6</v>
      </c>
      <c r="F61" s="173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2" t="s">
        <v>76</v>
      </c>
      <c r="D66" s="173"/>
      <c r="E66" s="172" t="s">
        <v>23</v>
      </c>
      <c r="F66" s="173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2" t="s">
        <v>25</v>
      </c>
      <c r="D71" s="173"/>
      <c r="E71" s="172" t="s">
        <v>26</v>
      </c>
      <c r="F71" s="173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2" t="s">
        <v>25</v>
      </c>
      <c r="D76" s="192"/>
      <c r="E76" s="172" t="s">
        <v>28</v>
      </c>
      <c r="F76" s="173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5" t="s">
        <v>54</v>
      </c>
      <c r="C114" s="185"/>
      <c r="D114" s="185"/>
      <c r="E114" s="185"/>
      <c r="F114" s="185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4" t="s">
        <v>55</v>
      </c>
      <c r="C115" s="184"/>
      <c r="D115" s="184"/>
      <c r="E115" s="184"/>
      <c r="F115" s="184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4" t="s">
        <v>56</v>
      </c>
      <c r="C116" s="184"/>
      <c r="D116" s="184"/>
      <c r="E116" s="184"/>
      <c r="F116" s="184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4" t="s">
        <v>57</v>
      </c>
      <c r="C117" s="184"/>
      <c r="D117" s="184"/>
      <c r="E117" s="184"/>
      <c r="F117" s="184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4" t="s">
        <v>58</v>
      </c>
      <c r="C118" s="184"/>
      <c r="D118" s="184"/>
      <c r="E118" s="184"/>
      <c r="F118" s="184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4" t="s">
        <v>59</v>
      </c>
      <c r="C119" s="184"/>
      <c r="D119" s="184"/>
      <c r="E119" s="184"/>
      <c r="F119" s="184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4" t="s">
        <v>60</v>
      </c>
      <c r="C120" s="184"/>
      <c r="D120" s="184"/>
      <c r="E120" s="184"/>
      <c r="F120" s="184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3" t="s">
        <v>61</v>
      </c>
      <c r="C121" s="183"/>
      <c r="D121" s="183"/>
      <c r="E121" s="183"/>
      <c r="F121" s="183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0"/>
      <c r="D123" s="191"/>
      <c r="E123" s="191"/>
      <c r="F123" s="181"/>
      <c r="G123" s="112"/>
      <c r="H123" s="112"/>
    </row>
    <row r="124" spans="2:8" ht="30.75" customHeight="1">
      <c r="B124" s="31" t="s">
        <v>63</v>
      </c>
      <c r="C124" s="180" t="s">
        <v>64</v>
      </c>
      <c r="D124" s="181"/>
      <c r="E124" s="180" t="s">
        <v>65</v>
      </c>
      <c r="F124" s="181"/>
      <c r="G124" s="112"/>
      <c r="H124" s="112"/>
    </row>
    <row r="125" spans="2:8" ht="30.75" customHeight="1">
      <c r="B125" s="31" t="s">
        <v>66</v>
      </c>
      <c r="C125" s="180" t="s">
        <v>67</v>
      </c>
      <c r="D125" s="181"/>
      <c r="E125" s="180" t="s">
        <v>68</v>
      </c>
      <c r="F125" s="181"/>
      <c r="G125" s="112"/>
      <c r="H125" s="112"/>
    </row>
    <row r="126" spans="2:8" ht="15" customHeight="1">
      <c r="B126" s="189" t="s">
        <v>69</v>
      </c>
      <c r="C126" s="176" t="s">
        <v>70</v>
      </c>
      <c r="D126" s="177"/>
      <c r="E126" s="176" t="s">
        <v>71</v>
      </c>
      <c r="F126" s="177"/>
      <c r="G126" s="112"/>
      <c r="H126" s="112"/>
    </row>
    <row r="127" spans="2:8" ht="15" customHeight="1">
      <c r="B127" s="190"/>
      <c r="C127" s="178"/>
      <c r="D127" s="179"/>
      <c r="E127" s="178"/>
      <c r="F127" s="179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2021-08-06T09:53:44Z</dcterms:modified>
  <cp:category/>
  <cp:version/>
  <cp:contentType/>
  <cp:contentStatus/>
</cp:coreProperties>
</file>