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<sst xmlns="http://schemas.openxmlformats.org/spreadsheetml/2006/main" count="162" uniqueCount="103">
  <si>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</si>
  <si>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</si>
  <si>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</si>
  <si>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</si>
  <si>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</si>
  <si>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</si>
  <si>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</si>
  <si>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</si>
  <si>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</si>
  <si>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</si>
  <si>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</si>
  <si>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</si>
  <si>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</si>
  <si>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</si>
  <si>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</si>
  <si>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</si>
  <si>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</si>
  <si>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</si>
  <si>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</si>
  <si>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</si>
  <si>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</si>
  <si>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</si>
  <si>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</si>
  <si>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</si>
  <si>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</si>
  <si>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</si>
  <si>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</si>
  <si>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</si>
  <si>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</si>
  <si>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</si>
  <si>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</si>
  <si>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</si>
  <si>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</si>
  <si>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</si>
  <si>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</si>
  <si>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</si>
  <si>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</si>
  <si>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</si>
  <si>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</si>
  <si>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</si>
  <si>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</si>
  <si>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</si>
  <si>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</si>
  <si>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</si>
  <si>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</si>
  <si>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</si>
  <si>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</si>
  <si>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</si>
  <si>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</si>
  <si>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</si>
  <si>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</si>
  <si>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</si>
  <si>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</si>
  <si>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</si>
  <si>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</si>
  <si>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</si>
  <si>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</si>
  <si>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</si>
  <si>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</si>
  <si>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</si>
  <si>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</si>
  <si>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</si>
  <si>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</si>
  <si>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</si>
  <si>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</si>
  <si>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</si>
  <si>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</si>
  <si>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</si>
  <si>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</si>
  <si>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</si>
  <si>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</si>
  <si>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</si>
  <si>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</si>
  <si>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</si>
  <si>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</si>
  <si>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</si>
  <si>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</si>
  <si>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</si>
  <si>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</si>
  <si>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</si>
  <si>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</si>
  <si>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</si>
  <si>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</si>
  <si>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</si>
  <si>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</si>
  <si>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</si>
  <si>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</si>
  <si>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</si>
  <si>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</si>
  <si>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</si>
  <si>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</si>
  <si>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</si>
  <si>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</si>
  <si>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</si>
  <si>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</si>
  <si>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</si>
  <si>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</si>
  <si>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</si>
  <si>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</si>
  <si>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</si>
  <si>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</si>
  <si>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</si>
  <si>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5 червня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</si>
</sst>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102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6" t="s">
        <v>6</v>
      </c>
      <c r="F6" s="156"/>
      <c r="G6"/>
      <c r="H6"/>
      <c r="I6"/>
    </row>
    <row r="7" spans="2:6" s="6" customFormat="1" ht="15">
      <c r="B7" s="24" t="s">
        <v>83</v>
      </c>
      <c r="C7" s="121">
        <v>0.03</v>
      </c>
      <c r="D7" s="14">
        <v>3.836</v>
      </c>
      <c r="E7" s="121">
        <f aca="true" t="shared" si="0" ref="E7:F9">C7*39.3683</f>
        <v>1.1810489999999998</v>
      </c>
      <c r="F7" s="13">
        <f t="shared" si="0"/>
        <v>151.01679879999998</v>
      </c>
    </row>
    <row r="8" spans="2:6" s="6" customFormat="1" ht="15">
      <c r="B8" s="24" t="s">
        <v>91</v>
      </c>
      <c r="C8" s="121">
        <v>0.032</v>
      </c>
      <c r="D8" s="14">
        <v>3.93</v>
      </c>
      <c r="E8" s="121">
        <f t="shared" si="0"/>
        <v>1.2597856</v>
      </c>
      <c r="F8" s="13">
        <f t="shared" si="0"/>
        <v>154.717419</v>
      </c>
    </row>
    <row r="9" spans="2:17" s="6" customFormat="1" ht="15">
      <c r="B9" s="24" t="s">
        <v>97</v>
      </c>
      <c r="C9" s="121">
        <v>0.026</v>
      </c>
      <c r="D9" s="14">
        <v>4.042</v>
      </c>
      <c r="E9" s="121">
        <f t="shared" si="0"/>
        <v>1.0235758</v>
      </c>
      <c r="F9" s="13">
        <f>D9*39.3683</f>
        <v>159.1266686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20">
        <v>0.47</v>
      </c>
      <c r="D12" s="13">
        <v>160.25</v>
      </c>
      <c r="E12" s="120">
        <f>C12/$D$86</f>
        <v>0.5511903365779289</v>
      </c>
      <c r="F12" s="71">
        <f aca="true" t="shared" si="1" ref="E12:F14">D12/$D$86</f>
        <v>187.9324498651343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62">
        <v>0</v>
      </c>
      <c r="D13" s="13">
        <v>168.5</v>
      </c>
      <c r="E13" s="162">
        <f t="shared" si="1"/>
        <v>0</v>
      </c>
      <c r="F13" s="71">
        <f t="shared" si="1"/>
        <v>197.6075993901724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90</v>
      </c>
      <c r="C14" s="162">
        <v>0</v>
      </c>
      <c r="D14" s="13">
        <v>170.5</v>
      </c>
      <c r="E14" s="162">
        <f t="shared" si="1"/>
        <v>0</v>
      </c>
      <c r="F14" s="71">
        <f t="shared" si="1"/>
        <v>199.95309018412104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75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20">
        <v>90</v>
      </c>
      <c r="D17" s="87">
        <v>26100</v>
      </c>
      <c r="E17" s="120">
        <f aca="true" t="shared" si="2" ref="E17:F19">C17/$D$87</f>
        <v>0.8190753549326538</v>
      </c>
      <c r="F17" s="71">
        <f t="shared" si="2"/>
        <v>237.53185293046963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18">
        <v>120</v>
      </c>
      <c r="D18" s="87">
        <v>26240</v>
      </c>
      <c r="E18" s="118">
        <f t="shared" si="2"/>
        <v>1.0921004732435384</v>
      </c>
      <c r="F18" s="71">
        <f t="shared" si="2"/>
        <v>238.80597014925374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18">
        <v>210</v>
      </c>
      <c r="D19" s="87">
        <v>25980</v>
      </c>
      <c r="E19" s="118">
        <f t="shared" si="2"/>
        <v>1.9111758281761924</v>
      </c>
      <c r="F19" s="71">
        <f t="shared" si="2"/>
        <v>236.43975245722606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83</v>
      </c>
      <c r="C22" s="121">
        <v>0.046</v>
      </c>
      <c r="D22" s="14">
        <v>5.094</v>
      </c>
      <c r="E22" s="121">
        <f>C22*36.7437</f>
        <v>1.6902101999999999</v>
      </c>
      <c r="F22" s="13">
        <f aca="true" t="shared" si="3" ref="E22:F24">D22*36.7437</f>
        <v>187.1724078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91</v>
      </c>
      <c r="C23" s="121">
        <v>0.046</v>
      </c>
      <c r="D23" s="14">
        <v>5.272</v>
      </c>
      <c r="E23" s="121">
        <f t="shared" si="3"/>
        <v>1.6902101999999999</v>
      </c>
      <c r="F23" s="13">
        <f t="shared" si="3"/>
        <v>193.7127864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97</v>
      </c>
      <c r="C24" s="121">
        <v>0.044</v>
      </c>
      <c r="D24" s="91">
        <v>5.49</v>
      </c>
      <c r="E24" s="121">
        <f t="shared" si="3"/>
        <v>1.6167227999999998</v>
      </c>
      <c r="F24" s="13">
        <f t="shared" si="3"/>
        <v>201.72291299999998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20">
        <v>1.67</v>
      </c>
      <c r="D27" s="71">
        <v>182.25</v>
      </c>
      <c r="E27" s="120">
        <f aca="true" t="shared" si="4" ref="E27:F29">C27/$D$86</f>
        <v>1.958484812947109</v>
      </c>
      <c r="F27" s="71">
        <f t="shared" si="4"/>
        <v>213.73284859856923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94</v>
      </c>
      <c r="C28" s="120">
        <v>1.64</v>
      </c>
      <c r="D28" s="13">
        <v>185.5</v>
      </c>
      <c r="E28" s="120">
        <f t="shared" si="4"/>
        <v>1.9233024510378796</v>
      </c>
      <c r="F28" s="71">
        <f t="shared" si="4"/>
        <v>217.54427113873578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20">
        <v>1.35</v>
      </c>
      <c r="D29" s="13">
        <v>187.25</v>
      </c>
      <c r="E29" s="120">
        <f>C29/$D$86</f>
        <v>1.583206285915328</v>
      </c>
      <c r="F29" s="71">
        <f t="shared" si="4"/>
        <v>219.59657558344082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20">
        <v>0.28</v>
      </c>
      <c r="D32" s="13">
        <v>356.5</v>
      </c>
      <c r="E32" s="120">
        <f aca="true" t="shared" si="5" ref="E32:F34">C32/$D$86</f>
        <v>0.32836871115280875</v>
      </c>
      <c r="F32" s="71">
        <f t="shared" si="5"/>
        <v>418.08373402134396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86</v>
      </c>
      <c r="C33" s="120">
        <v>0.35</v>
      </c>
      <c r="D33" s="13">
        <v>363.5</v>
      </c>
      <c r="E33" s="120">
        <f t="shared" si="5"/>
        <v>0.41046088894101085</v>
      </c>
      <c r="F33" s="71">
        <f t="shared" si="5"/>
        <v>426.2929518001642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20">
        <v>0.34</v>
      </c>
      <c r="D34" s="66">
        <v>366.5</v>
      </c>
      <c r="E34" s="120">
        <f t="shared" si="5"/>
        <v>0.3987334349712678</v>
      </c>
      <c r="F34" s="71">
        <f t="shared" si="5"/>
        <v>429.81118799108714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21">
        <v>0.026</v>
      </c>
      <c r="D37" s="75">
        <v>2.464</v>
      </c>
      <c r="E37" s="121">
        <f aca="true" t="shared" si="6" ref="E37:F39">C37*58.0164</f>
        <v>1.5084263999999998</v>
      </c>
      <c r="F37" s="71">
        <f t="shared" si="6"/>
        <v>142.95240959999998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91</v>
      </c>
      <c r="C38" s="121">
        <v>0.016</v>
      </c>
      <c r="D38" s="75">
        <v>2.504</v>
      </c>
      <c r="E38" s="121">
        <f t="shared" si="6"/>
        <v>0.9282623999999999</v>
      </c>
      <c r="F38" s="71">
        <f t="shared" si="6"/>
        <v>145.2730656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21">
        <v>0.014</v>
      </c>
      <c r="D39" s="75">
        <v>2.486</v>
      </c>
      <c r="E39" s="121">
        <f t="shared" si="6"/>
        <v>0.8122296</v>
      </c>
      <c r="F39" s="71">
        <f t="shared" si="6"/>
        <v>144.2287704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7">
        <v>0.004</v>
      </c>
      <c r="D42" s="75">
        <v>10.02</v>
      </c>
      <c r="E42" s="117">
        <f aca="true" t="shared" si="7" ref="E42:F44">C42*36.7437</f>
        <v>0.1469748</v>
      </c>
      <c r="F42" s="71">
        <f t="shared" si="7"/>
        <v>368.17187399999995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92</v>
      </c>
      <c r="C43" s="117">
        <v>0.002</v>
      </c>
      <c r="D43" s="75">
        <v>10.066</v>
      </c>
      <c r="E43" s="117">
        <f t="shared" si="7"/>
        <v>0.0734874</v>
      </c>
      <c r="F43" s="71">
        <f t="shared" si="7"/>
        <v>369.86208419999997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24">
        <v>0</v>
      </c>
      <c r="D44" s="75">
        <v>10.122</v>
      </c>
      <c r="E44" s="124">
        <f t="shared" si="7"/>
        <v>0</v>
      </c>
      <c r="F44" s="71">
        <f t="shared" si="7"/>
        <v>371.9197314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74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38">
        <v>0</v>
      </c>
      <c r="D47" s="88">
        <v>52700</v>
      </c>
      <c r="E47" s="124">
        <f>C47/$D$87</f>
        <v>0</v>
      </c>
      <c r="F47" s="71">
        <f>D47/$D$87</f>
        <v>479.61412449945396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40">
        <v>20</v>
      </c>
      <c r="D48" s="88">
        <v>52000</v>
      </c>
      <c r="E48" s="121">
        <f>C48/$D$87</f>
        <v>0.18201674554058975</v>
      </c>
      <c r="F48" s="71">
        <f>D48/$D$87</f>
        <v>473.24353840553334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8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84</v>
      </c>
      <c r="C52" s="117">
        <v>1.6</v>
      </c>
      <c r="D52" s="76">
        <v>367.6</v>
      </c>
      <c r="E52" s="117">
        <f aca="true" t="shared" si="8" ref="E52:F54">C52*1.1023</f>
        <v>1.7636800000000001</v>
      </c>
      <c r="F52" s="76">
        <f t="shared" si="8"/>
        <v>405.20548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92</v>
      </c>
      <c r="C53" s="117">
        <v>1.3</v>
      </c>
      <c r="D53" s="76">
        <v>370.5</v>
      </c>
      <c r="E53" s="117">
        <f t="shared" si="8"/>
        <v>1.4329900000000002</v>
      </c>
      <c r="F53" s="76">
        <f t="shared" si="8"/>
        <v>408.40215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91</v>
      </c>
      <c r="C54" s="117">
        <v>0.6</v>
      </c>
      <c r="D54" s="105">
        <v>369.7</v>
      </c>
      <c r="E54" s="117">
        <f>C54*1.1023</f>
        <v>0.66138</v>
      </c>
      <c r="F54" s="76">
        <f t="shared" si="8"/>
        <v>407.52031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84</v>
      </c>
      <c r="C57" s="118">
        <v>0.14</v>
      </c>
      <c r="D57" s="71">
        <v>30.72</v>
      </c>
      <c r="E57" s="118">
        <f aca="true" t="shared" si="9" ref="E57:F59">C57/454*1000</f>
        <v>0.30837004405286345</v>
      </c>
      <c r="F57" s="71">
        <f t="shared" si="9"/>
        <v>67.66519823788546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92</v>
      </c>
      <c r="C58" s="118">
        <v>0.14</v>
      </c>
      <c r="D58" s="71">
        <v>30.92</v>
      </c>
      <c r="E58" s="118">
        <f t="shared" si="9"/>
        <v>0.30837004405286345</v>
      </c>
      <c r="F58" s="71">
        <f t="shared" si="9"/>
        <v>68.10572687224669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91</v>
      </c>
      <c r="C59" s="118">
        <v>0.15</v>
      </c>
      <c r="D59" s="71">
        <v>31.06</v>
      </c>
      <c r="E59" s="118">
        <f t="shared" si="9"/>
        <v>0.3303964757709251</v>
      </c>
      <c r="F59" s="71">
        <f t="shared" si="9"/>
        <v>68.41409691629956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20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7">
        <v>0.27</v>
      </c>
      <c r="D62" s="75">
        <v>10.93</v>
      </c>
      <c r="E62" s="117">
        <f aca="true" t="shared" si="10" ref="E62:F64">C62*22.026</f>
        <v>5.94702</v>
      </c>
      <c r="F62" s="71">
        <f t="shared" si="10"/>
        <v>240.74418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17">
        <v>0.33</v>
      </c>
      <c r="D63" s="75">
        <v>10.79</v>
      </c>
      <c r="E63" s="117">
        <f t="shared" si="10"/>
        <v>7.26858</v>
      </c>
      <c r="F63" s="71">
        <f t="shared" si="10"/>
        <v>237.66053999999997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100</v>
      </c>
      <c r="C64" s="117">
        <v>0.305</v>
      </c>
      <c r="D64" s="75">
        <v>11.22</v>
      </c>
      <c r="E64" s="117">
        <f t="shared" si="10"/>
        <v>6.71793</v>
      </c>
      <c r="F64" s="71">
        <f t="shared" si="10"/>
        <v>247.13172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1" t="s">
        <v>23</v>
      </c>
      <c r="D66" s="152"/>
      <c r="E66" s="151" t="s">
        <v>24</v>
      </c>
      <c r="F66" s="152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93</v>
      </c>
      <c r="C67" s="124">
        <v>0</v>
      </c>
      <c r="D67" s="75">
        <v>1.433</v>
      </c>
      <c r="E67" s="124">
        <f aca="true" t="shared" si="11" ref="E67:F69">C67/3.785</f>
        <v>0</v>
      </c>
      <c r="F67" s="71">
        <f t="shared" si="11"/>
        <v>0.3785997357992074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84</v>
      </c>
      <c r="C68" s="121">
        <v>0.006</v>
      </c>
      <c r="D68" s="75">
        <v>1.463</v>
      </c>
      <c r="E68" s="121">
        <f t="shared" si="11"/>
        <v>0.001585204755614267</v>
      </c>
      <c r="F68" s="71">
        <f t="shared" si="11"/>
        <v>0.38652575957727875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92</v>
      </c>
      <c r="C69" s="121">
        <v>0.005</v>
      </c>
      <c r="D69" s="75">
        <v>1.48</v>
      </c>
      <c r="E69" s="121">
        <f t="shared" si="11"/>
        <v>0.001321003963011889</v>
      </c>
      <c r="F69" s="71">
        <f t="shared" si="11"/>
        <v>0.3910171730515191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1" t="s">
        <v>26</v>
      </c>
      <c r="D71" s="152"/>
      <c r="E71" s="151" t="s">
        <v>27</v>
      </c>
      <c r="F71" s="152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93</v>
      </c>
      <c r="C72" s="136">
        <v>0.005</v>
      </c>
      <c r="D72" s="131">
        <v>0.83</v>
      </c>
      <c r="E72" s="136">
        <f>C72/454*100</f>
        <v>0.0011013215859030838</v>
      </c>
      <c r="F72" s="77">
        <f>D72/454*1000</f>
        <v>1.828193832599119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84</v>
      </c>
      <c r="C73" s="136">
        <v>0.00475</v>
      </c>
      <c r="D73" s="131">
        <v>0.84</v>
      </c>
      <c r="E73" s="136">
        <f>C73/454*100</f>
        <v>0.0010462555066079295</v>
      </c>
      <c r="F73" s="77">
        <f>D73/454*1000</f>
        <v>1.8502202643171806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92</v>
      </c>
      <c r="C74" s="136">
        <v>0.012</v>
      </c>
      <c r="D74" s="131">
        <v>0.847</v>
      </c>
      <c r="E74" s="136">
        <f>C74/454*100</f>
        <v>0.0026431718061674008</v>
      </c>
      <c r="F74" s="77">
        <f>D74/454*1000</f>
        <v>1.8656387665198237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8" t="s">
        <v>26</v>
      </c>
      <c r="D76" s="158"/>
      <c r="E76" s="151" t="s">
        <v>29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22">
        <v>0.0012</v>
      </c>
      <c r="D77" s="132">
        <v>0.1201</v>
      </c>
      <c r="E77" s="122">
        <f aca="true" t="shared" si="12" ref="E77:F79">C77/454*1000000</f>
        <v>2.643171806167401</v>
      </c>
      <c r="F77" s="71">
        <f t="shared" si="12"/>
        <v>264.5374449339207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2">
        <v>0.0011</v>
      </c>
      <c r="D78" s="132">
        <v>0.1232</v>
      </c>
      <c r="E78" s="122">
        <f t="shared" si="12"/>
        <v>2.4229074889867843</v>
      </c>
      <c r="F78" s="71">
        <f t="shared" si="12"/>
        <v>271.36563876651985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101</v>
      </c>
      <c r="C79" s="122">
        <v>0.0006</v>
      </c>
      <c r="D79" s="132" t="s">
        <v>73</v>
      </c>
      <c r="E79" s="122">
        <f t="shared" si="12"/>
        <v>1.3215859030837005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1.1728</v>
      </c>
      <c r="F85" s="133">
        <v>0.0091</v>
      </c>
      <c r="G85" s="133">
        <v>1.3412</v>
      </c>
      <c r="H85" s="133">
        <v>1.0156</v>
      </c>
      <c r="I85" s="133">
        <v>0.773</v>
      </c>
      <c r="J85" s="133">
        <v>0.766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0.8527</v>
      </c>
      <c r="E86" s="134" t="s">
        <v>73</v>
      </c>
      <c r="F86" s="134">
        <v>0.0078</v>
      </c>
      <c r="G86" s="134">
        <v>1.1436</v>
      </c>
      <c r="H86" s="134">
        <v>0.866</v>
      </c>
      <c r="I86" s="134">
        <v>0.6591</v>
      </c>
      <c r="J86" s="134">
        <v>0.6531</v>
      </c>
      <c r="K86" s="134">
        <v>0.1087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109.88</v>
      </c>
      <c r="E87" s="133">
        <v>128.8673</v>
      </c>
      <c r="F87" s="133" t="s">
        <v>73</v>
      </c>
      <c r="G87" s="133">
        <v>147.3711</v>
      </c>
      <c r="H87" s="133">
        <v>111.5986</v>
      </c>
      <c r="I87" s="133">
        <v>84.9347</v>
      </c>
      <c r="J87" s="133">
        <v>84.1681</v>
      </c>
      <c r="K87" s="133">
        <v>14.0033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0.7456</v>
      </c>
      <c r="E88" s="134">
        <v>0.8744</v>
      </c>
      <c r="F88" s="134">
        <v>0.0068</v>
      </c>
      <c r="G88" s="134" t="s">
        <v>73</v>
      </c>
      <c r="H88" s="134">
        <v>0.7573</v>
      </c>
      <c r="I88" s="134">
        <v>0.5763</v>
      </c>
      <c r="J88" s="134">
        <v>0.5711</v>
      </c>
      <c r="K88" s="134">
        <v>0.095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0.9846</v>
      </c>
      <c r="E89" s="133">
        <v>1.1547</v>
      </c>
      <c r="F89" s="133">
        <v>0.009</v>
      </c>
      <c r="G89" s="133">
        <v>1.3205</v>
      </c>
      <c r="H89" s="133" t="s">
        <v>73</v>
      </c>
      <c r="I89" s="133">
        <v>0.7611</v>
      </c>
      <c r="J89" s="133">
        <v>0.7542</v>
      </c>
      <c r="K89" s="133">
        <v>0.1255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1.2937</v>
      </c>
      <c r="E90" s="134">
        <v>1.5173</v>
      </c>
      <c r="F90" s="134">
        <v>0.0118</v>
      </c>
      <c r="G90" s="134">
        <v>1.7351</v>
      </c>
      <c r="H90" s="134">
        <v>1.3139</v>
      </c>
      <c r="I90" s="134" t="s">
        <v>73</v>
      </c>
      <c r="J90" s="134">
        <v>0.991</v>
      </c>
      <c r="K90" s="134">
        <v>0.1649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1.3055</v>
      </c>
      <c r="E91" s="133">
        <v>1.5311</v>
      </c>
      <c r="F91" s="133">
        <v>0.0119</v>
      </c>
      <c r="G91" s="133">
        <v>1.7509</v>
      </c>
      <c r="H91" s="133">
        <v>1.3259</v>
      </c>
      <c r="I91" s="133">
        <v>1.0091</v>
      </c>
      <c r="J91" s="133" t="s">
        <v>73</v>
      </c>
      <c r="K91" s="133">
        <v>0.1664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7.8467</v>
      </c>
      <c r="E92" s="134">
        <v>9.2026</v>
      </c>
      <c r="F92" s="134">
        <v>0.0714</v>
      </c>
      <c r="G92" s="134">
        <v>10.524</v>
      </c>
      <c r="H92" s="134">
        <v>7.9694</v>
      </c>
      <c r="I92" s="134">
        <v>6.0653</v>
      </c>
      <c r="J92" s="134">
        <v>6.0106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56</v>
      </c>
      <c r="C115" s="141"/>
      <c r="D115" s="141"/>
      <c r="E115" s="141"/>
      <c r="F115" s="14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57</v>
      </c>
      <c r="C116" s="141"/>
      <c r="D116" s="141"/>
      <c r="E116" s="141"/>
      <c r="F116" s="14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58</v>
      </c>
      <c r="C117" s="141"/>
      <c r="D117" s="141"/>
      <c r="E117" s="141"/>
      <c r="F117" s="14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59</v>
      </c>
      <c r="C118" s="141"/>
      <c r="D118" s="141"/>
      <c r="E118" s="141"/>
      <c r="F118" s="14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60</v>
      </c>
      <c r="C119" s="141"/>
      <c r="D119" s="141"/>
      <c r="E119" s="141"/>
      <c r="F119" s="14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61</v>
      </c>
      <c r="C120" s="141"/>
      <c r="D120" s="141"/>
      <c r="E120" s="141"/>
      <c r="F120" s="14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62</v>
      </c>
      <c r="C121" s="157"/>
      <c r="D121" s="157"/>
      <c r="E121" s="157"/>
      <c r="F121" s="157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8"/>
      <c r="D123" s="150"/>
      <c r="E123" s="150"/>
      <c r="F123" s="149"/>
      <c r="G123" s="125"/>
      <c r="H123" s="125"/>
    </row>
    <row r="124" spans="2:8" ht="30.75" customHeight="1">
      <c r="B124" s="32" t="s">
        <v>64</v>
      </c>
      <c r="C124" s="148" t="s">
        <v>65</v>
      </c>
      <c r="D124" s="149"/>
      <c r="E124" s="148" t="s">
        <v>66</v>
      </c>
      <c r="F124" s="149"/>
      <c r="G124" s="125"/>
      <c r="H124" s="125"/>
    </row>
    <row r="125" spans="2:8" ht="30.75" customHeight="1">
      <c r="B125" s="32" t="s">
        <v>67</v>
      </c>
      <c r="C125" s="148" t="s">
        <v>68</v>
      </c>
      <c r="D125" s="149"/>
      <c r="E125" s="148" t="s">
        <v>69</v>
      </c>
      <c r="F125" s="149"/>
      <c r="G125" s="125"/>
      <c r="H125" s="125"/>
    </row>
    <row r="126" spans="2:8" ht="15" customHeight="1">
      <c r="B126" s="142" t="s">
        <v>70</v>
      </c>
      <c r="C126" s="144" t="s">
        <v>71</v>
      </c>
      <c r="D126" s="145"/>
      <c r="E126" s="144" t="s">
        <v>72</v>
      </c>
      <c r="F126" s="145"/>
      <c r="G126" s="125"/>
      <c r="H126" s="125"/>
    </row>
    <row r="127" spans="2:8" ht="15" customHeight="1">
      <c r="B127" s="143"/>
      <c r="C127" s="146"/>
      <c r="D127" s="147"/>
      <c r="E127" s="146"/>
      <c r="F127" s="147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2018-06-06T06:25:59Z</dcterms:modified>
  <cp:category/>
  <cp:version/>
  <cp:contentType/>
  <cp:contentStatus/>
</cp:coreProperties>
</file>