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3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<sst xmlns="http://schemas.openxmlformats.org/spreadsheetml/2006/main" count="170" uniqueCount="103">
  <si>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</si>
  <si>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</si>
  <si>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</si>
  <si>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</si>
  <si>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</si>
  <si>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</si>
  <si>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</si>
  <si>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</si>
  <si>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</si>
  <si>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</si>
  <si>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</si>
  <si>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</si>
  <si>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</si>
  <si>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</si>
  <si>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</si>
  <si>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</si>
  <si>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</si>
  <si>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</si>
  <si>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</si>
  <si>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</si>
  <si>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</si>
  <si>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</si>
  <si>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</si>
  <si>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</si>
  <si>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</si>
  <si>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</si>
  <si>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</si>
  <si>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</si>
  <si>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</si>
  <si>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</si>
  <si>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</si>
  <si>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</si>
  <si>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</si>
  <si>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</si>
  <si>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</si>
  <si>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</si>
  <si>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</si>
  <si>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</si>
  <si>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</si>
  <si>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</si>
  <si>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</si>
  <si>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</si>
  <si>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</si>
  <si>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</si>
  <si>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</si>
  <si>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</si>
  <si>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</si>
  <si>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</si>
  <si>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</si>
  <si>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</si>
  <si>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</si>
  <si>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</si>
  <si>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</si>
  <si>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</si>
  <si>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</si>
  <si>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</si>
  <si>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</si>
  <si>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</si>
  <si>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</si>
  <si>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</si>
  <si>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</si>
  <si>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</si>
  <si>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</si>
  <si>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</si>
  <si>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</si>
  <si>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</si>
  <si>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</si>
  <si>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</si>
  <si>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</si>
  <si>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</si>
  <si>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</si>
  <si>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</si>
  <si>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</si>
  <si>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</si>
  <si>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</si>
  <si>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</si>
  <si>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</si>
  <si>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</si>
  <si>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</si>
  <si>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Березень '18 (€/МT)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</si>
  <si>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</si>
  <si>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</si>
  <si>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</si>
  <si>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</si>
  <si>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</si>
  <si>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</si>
  <si>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</si>
  <si>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</si>
  <si>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</si>
  <si>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</si>
  <si>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</si>
  <si>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</si>
  <si>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</si>
  <si>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</si>
  <si>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</si>
  <si>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TOCOM - Квітень '18 (¥/МT)</t>
  </si>
  <si>
    <t>CME - Квітень '18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</si>
  <si>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</si>
  <si>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</si>
  <si>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</si>
  <si>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</si>
  <si>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</si>
  <si>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5 квітня 2018 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</si>
</sst>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0" t="s">
        <v>102</v>
      </c>
      <c r="D4" s="161"/>
      <c r="E4" s="161"/>
      <c r="F4" s="16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7" t="s">
        <v>6</v>
      </c>
      <c r="F6" s="157"/>
      <c r="G6"/>
      <c r="H6"/>
      <c r="I6"/>
    </row>
    <row r="7" spans="2:6" s="6" customFormat="1" ht="15">
      <c r="B7" s="24" t="s">
        <v>81</v>
      </c>
      <c r="C7" s="121">
        <v>0.084</v>
      </c>
      <c r="D7" s="14">
        <v>3.886</v>
      </c>
      <c r="E7" s="121">
        <f aca="true" t="shared" si="0" ref="E7:F9">C7*39.3683</f>
        <v>3.3069372</v>
      </c>
      <c r="F7" s="13">
        <f t="shared" si="0"/>
        <v>152.9852138</v>
      </c>
    </row>
    <row r="8" spans="2:6" s="6" customFormat="1" ht="15">
      <c r="B8" s="24" t="s">
        <v>88</v>
      </c>
      <c r="C8" s="121">
        <v>0.084</v>
      </c>
      <c r="D8" s="14">
        <v>3.974</v>
      </c>
      <c r="E8" s="121">
        <f t="shared" si="0"/>
        <v>3.3069372</v>
      </c>
      <c r="F8" s="13">
        <f t="shared" si="0"/>
        <v>156.4496242</v>
      </c>
    </row>
    <row r="9" spans="2:17" s="6" customFormat="1" ht="15">
      <c r="B9" s="24" t="s">
        <v>99</v>
      </c>
      <c r="C9" s="121">
        <v>0.08</v>
      </c>
      <c r="D9" s="14">
        <v>4.046</v>
      </c>
      <c r="E9" s="121">
        <f t="shared" si="0"/>
        <v>3.149464</v>
      </c>
      <c r="F9" s="13">
        <f>D9*39.3683</f>
        <v>159.28414180000001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4" t="s">
        <v>7</v>
      </c>
      <c r="D11" s="155"/>
      <c r="E11" s="154" t="s">
        <v>6</v>
      </c>
      <c r="F11" s="15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20">
        <v>0.91</v>
      </c>
      <c r="D12" s="13">
        <v>167</v>
      </c>
      <c r="E12" s="120">
        <f aca="true" t="shared" si="1" ref="E12:F14">C12/$D$86</f>
        <v>1.1131498470948014</v>
      </c>
      <c r="F12" s="71">
        <f t="shared" si="1"/>
        <v>204.28134556574923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91</v>
      </c>
      <c r="C13" s="120">
        <v>0.74</v>
      </c>
      <c r="D13" s="13">
        <v>170.75</v>
      </c>
      <c r="E13" s="120">
        <f t="shared" si="1"/>
        <v>0.9051987767584098</v>
      </c>
      <c r="F13" s="71">
        <f t="shared" si="1"/>
        <v>208.868501529052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20">
        <v>0.3</v>
      </c>
      <c r="D14" s="13">
        <v>169.5</v>
      </c>
      <c r="E14" s="120">
        <f t="shared" si="1"/>
        <v>0.36697247706422015</v>
      </c>
      <c r="F14" s="71">
        <f t="shared" si="1"/>
        <v>207.3394495412844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7" t="s">
        <v>75</v>
      </c>
      <c r="D16" s="157"/>
      <c r="E16" s="154" t="s">
        <v>6</v>
      </c>
      <c r="F16" s="15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41">
        <v>0</v>
      </c>
      <c r="D17" s="87" t="s">
        <v>73</v>
      </c>
      <c r="E17" s="141">
        <f aca="true" t="shared" si="2" ref="E17:F19">C17/$D$87</f>
        <v>0</v>
      </c>
      <c r="F17" s="71" t="s">
        <v>73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18">
        <v>240</v>
      </c>
      <c r="D18" s="87">
        <v>24490</v>
      </c>
      <c r="E18" s="118">
        <f t="shared" si="2"/>
        <v>2.235469448584203</v>
      </c>
      <c r="F18" s="71">
        <f t="shared" si="2"/>
        <v>228.11102831594636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93</v>
      </c>
      <c r="C19" s="118">
        <v>220</v>
      </c>
      <c r="D19" s="87">
        <v>24480</v>
      </c>
      <c r="E19" s="118">
        <f t="shared" si="2"/>
        <v>2.0491803278688523</v>
      </c>
      <c r="F19" s="71">
        <f>D19/$D$87</f>
        <v>228.01788375558868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4" t="s">
        <v>5</v>
      </c>
      <c r="D21" s="155"/>
      <c r="E21" s="157" t="s">
        <v>6</v>
      </c>
      <c r="F21" s="15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21">
        <v>0.09</v>
      </c>
      <c r="D22" s="14">
        <v>4.63</v>
      </c>
      <c r="E22" s="121">
        <f>C22*36.7437</f>
        <v>3.3069329999999995</v>
      </c>
      <c r="F22" s="13">
        <f aca="true" t="shared" si="3" ref="E22:F24">D22*36.7437</f>
        <v>170.12333099999998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88</v>
      </c>
      <c r="C23" s="121">
        <v>0.082</v>
      </c>
      <c r="D23" s="14">
        <v>4.79</v>
      </c>
      <c r="E23" s="121">
        <f t="shared" si="3"/>
        <v>3.0129834</v>
      </c>
      <c r="F23" s="13">
        <f t="shared" si="3"/>
        <v>176.002323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99</v>
      </c>
      <c r="C24" s="121">
        <v>0.08</v>
      </c>
      <c r="D24" s="91">
        <v>4.954</v>
      </c>
      <c r="E24" s="121">
        <f t="shared" si="3"/>
        <v>2.9394959999999997</v>
      </c>
      <c r="F24" s="13">
        <f t="shared" si="3"/>
        <v>182.02828979999998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24"/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7" t="s">
        <v>9</v>
      </c>
      <c r="D26" s="157"/>
      <c r="E26" s="154" t="s">
        <v>10</v>
      </c>
      <c r="F26" s="15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20">
        <v>0.15</v>
      </c>
      <c r="D27" s="71">
        <v>166.5</v>
      </c>
      <c r="E27" s="120">
        <f aca="true" t="shared" si="4" ref="E27:F29">C27/$D$86</f>
        <v>0.18348623853211007</v>
      </c>
      <c r="F27" s="71">
        <f t="shared" si="4"/>
        <v>203.6697247706422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41">
        <v>0</v>
      </c>
      <c r="D28" s="13">
        <v>170</v>
      </c>
      <c r="E28" s="141">
        <f t="shared" si="4"/>
        <v>0</v>
      </c>
      <c r="F28" s="71">
        <f t="shared" si="4"/>
        <v>207.95107033639144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84</v>
      </c>
      <c r="C29" s="141">
        <v>0</v>
      </c>
      <c r="D29" s="13">
        <v>173.5</v>
      </c>
      <c r="E29" s="141">
        <f>C29/$D$86</f>
        <v>0</v>
      </c>
      <c r="F29" s="71">
        <f t="shared" si="4"/>
        <v>212.23241590214067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20">
        <v>0.57</v>
      </c>
      <c r="D32" s="13">
        <v>352.75</v>
      </c>
      <c r="E32" s="120">
        <f aca="true" t="shared" si="5" ref="E32:F34">C32/$D$86</f>
        <v>0.6972477064220183</v>
      </c>
      <c r="F32" s="71">
        <f t="shared" si="5"/>
        <v>431.49847094801225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82</v>
      </c>
      <c r="C33" s="120">
        <v>0.65</v>
      </c>
      <c r="D33" s="13">
        <v>350.75</v>
      </c>
      <c r="E33" s="120">
        <f t="shared" si="5"/>
        <v>0.7951070336391437</v>
      </c>
      <c r="F33" s="71">
        <f t="shared" si="5"/>
        <v>429.0519877675841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92</v>
      </c>
      <c r="C34" s="120">
        <v>0.57</v>
      </c>
      <c r="D34" s="66">
        <v>354</v>
      </c>
      <c r="E34" s="120">
        <f t="shared" si="5"/>
        <v>0.6972477064220183</v>
      </c>
      <c r="F34" s="71">
        <f t="shared" si="5"/>
        <v>433.0275229357798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2" t="s">
        <v>5</v>
      </c>
      <c r="D36" s="153"/>
      <c r="E36" s="152" t="s">
        <v>6</v>
      </c>
      <c r="F36" s="15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21">
        <v>0.026</v>
      </c>
      <c r="D37" s="75">
        <v>2.316</v>
      </c>
      <c r="E37" s="121">
        <f aca="true" t="shared" si="6" ref="E37:F39">C37*58.0164</f>
        <v>1.5084263999999998</v>
      </c>
      <c r="F37" s="71">
        <f t="shared" si="6"/>
        <v>134.36598239999998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21">
        <v>0.026</v>
      </c>
      <c r="D38" s="75">
        <v>2.404</v>
      </c>
      <c r="E38" s="121">
        <f t="shared" si="6"/>
        <v>1.5084263999999998</v>
      </c>
      <c r="F38" s="71">
        <f t="shared" si="6"/>
        <v>139.47142559999998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21">
        <v>0.02</v>
      </c>
      <c r="D39" s="75">
        <v>2.44</v>
      </c>
      <c r="E39" s="121">
        <f t="shared" si="6"/>
        <v>1.160328</v>
      </c>
      <c r="F39" s="71">
        <f t="shared" si="6"/>
        <v>141.560016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24"/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2" t="s">
        <v>5</v>
      </c>
      <c r="D41" s="153"/>
      <c r="E41" s="152" t="s">
        <v>6</v>
      </c>
      <c r="F41" s="15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81</v>
      </c>
      <c r="C42" s="121">
        <v>0.16</v>
      </c>
      <c r="D42" s="75">
        <v>10.27</v>
      </c>
      <c r="E42" s="121">
        <f aca="true" t="shared" si="7" ref="E42:F44">C42*36.7437</f>
        <v>5.878991999999999</v>
      </c>
      <c r="F42" s="71">
        <f t="shared" si="7"/>
        <v>377.35779899999994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89</v>
      </c>
      <c r="C43" s="121">
        <v>0.154</v>
      </c>
      <c r="D43" s="75">
        <v>10.404</v>
      </c>
      <c r="E43" s="121">
        <f t="shared" si="7"/>
        <v>5.658529799999999</v>
      </c>
      <c r="F43" s="71">
        <f t="shared" si="7"/>
        <v>382.28145479999995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100</v>
      </c>
      <c r="C44" s="121">
        <v>0.146</v>
      </c>
      <c r="D44" s="75">
        <v>10.422</v>
      </c>
      <c r="E44" s="121">
        <f t="shared" si="7"/>
        <v>5.364580199999999</v>
      </c>
      <c r="F44" s="71">
        <f t="shared" si="7"/>
        <v>382.94284139999996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21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7" t="s">
        <v>74</v>
      </c>
      <c r="D46" s="157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95</v>
      </c>
      <c r="C47" s="139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85</v>
      </c>
      <c r="C48" s="139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94</v>
      </c>
      <c r="C49" s="139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2" customFormat="1" ht="15">
      <c r="B52" s="24" t="s">
        <v>81</v>
      </c>
      <c r="C52" s="121">
        <v>1.8</v>
      </c>
      <c r="D52" s="76">
        <v>383.6</v>
      </c>
      <c r="E52" s="121">
        <f aca="true" t="shared" si="8" ref="E52:F54">C52*1.1023</f>
        <v>1.9841400000000002</v>
      </c>
      <c r="F52" s="76">
        <f t="shared" si="8"/>
        <v>422.8422800000001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89</v>
      </c>
      <c r="C53" s="121">
        <v>2.1</v>
      </c>
      <c r="D53" s="76">
        <v>386.8</v>
      </c>
      <c r="E53" s="121">
        <f t="shared" si="8"/>
        <v>2.31483</v>
      </c>
      <c r="F53" s="76">
        <f t="shared" si="8"/>
        <v>426.36964000000006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100</v>
      </c>
      <c r="C54" s="121">
        <v>1.3</v>
      </c>
      <c r="D54" s="105">
        <v>383</v>
      </c>
      <c r="E54" s="121">
        <f>C54*1.1023</f>
        <v>1.4329900000000002</v>
      </c>
      <c r="F54" s="76">
        <f t="shared" si="8"/>
        <v>422.1809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2" t="s">
        <v>18</v>
      </c>
      <c r="D56" s="153"/>
      <c r="E56" s="152" t="s">
        <v>19</v>
      </c>
      <c r="F56" s="15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20">
        <v>0.1</v>
      </c>
      <c r="D57" s="71">
        <v>31.78</v>
      </c>
      <c r="E57" s="120">
        <f aca="true" t="shared" si="9" ref="E57:F59">C57/454*1000</f>
        <v>0.22026431718061676</v>
      </c>
      <c r="F57" s="71">
        <f t="shared" si="9"/>
        <v>70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89</v>
      </c>
      <c r="C58" s="120">
        <v>0.09</v>
      </c>
      <c r="D58" s="71">
        <v>32</v>
      </c>
      <c r="E58" s="120">
        <f t="shared" si="9"/>
        <v>0.19823788546255505</v>
      </c>
      <c r="F58" s="71">
        <f t="shared" si="9"/>
        <v>70.48458149779736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100</v>
      </c>
      <c r="C59" s="120">
        <v>0.09</v>
      </c>
      <c r="D59" s="71">
        <v>32.14</v>
      </c>
      <c r="E59" s="120">
        <f t="shared" si="9"/>
        <v>0.19823788546255505</v>
      </c>
      <c r="F59" s="71">
        <f t="shared" si="9"/>
        <v>70.79295154185023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2" t="s">
        <v>21</v>
      </c>
      <c r="D61" s="153"/>
      <c r="E61" s="152" t="s">
        <v>6</v>
      </c>
      <c r="F61" s="15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81</v>
      </c>
      <c r="C62" s="117">
        <v>0.03</v>
      </c>
      <c r="D62" s="75">
        <v>12.36</v>
      </c>
      <c r="E62" s="117">
        <f aca="true" t="shared" si="10" ref="E62:F64">C62*22.026</f>
        <v>0.6607799999999999</v>
      </c>
      <c r="F62" s="71">
        <f t="shared" si="10"/>
        <v>272.24136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17">
        <v>0.045</v>
      </c>
      <c r="D63" s="75">
        <v>12.48</v>
      </c>
      <c r="E63" s="117">
        <f t="shared" si="10"/>
        <v>0.99117</v>
      </c>
      <c r="F63" s="71">
        <f t="shared" si="10"/>
        <v>274.88448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99</v>
      </c>
      <c r="C64" s="121">
        <v>0.045</v>
      </c>
      <c r="D64" s="75">
        <v>11.9</v>
      </c>
      <c r="E64" s="121">
        <f t="shared" si="10"/>
        <v>0.99117</v>
      </c>
      <c r="F64" s="71">
        <f t="shared" si="10"/>
        <v>262.1094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6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52" t="s">
        <v>23</v>
      </c>
      <c r="D66" s="153"/>
      <c r="E66" s="152" t="s">
        <v>24</v>
      </c>
      <c r="F66" s="153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90</v>
      </c>
      <c r="C67" s="121">
        <v>0.022</v>
      </c>
      <c r="D67" s="75">
        <v>1.423</v>
      </c>
      <c r="E67" s="121">
        <f aca="true" t="shared" si="11" ref="E67:F69">C67/3.785</f>
        <v>0.005812417437252311</v>
      </c>
      <c r="F67" s="71">
        <f t="shared" si="11"/>
        <v>0.3759577278731836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81</v>
      </c>
      <c r="C68" s="121">
        <v>0.02</v>
      </c>
      <c r="D68" s="75">
        <v>1.436</v>
      </c>
      <c r="E68" s="121">
        <f t="shared" si="11"/>
        <v>0.005284015852047556</v>
      </c>
      <c r="F68" s="71">
        <f t="shared" si="11"/>
        <v>0.3793923381770145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101</v>
      </c>
      <c r="C69" s="121">
        <v>0.026</v>
      </c>
      <c r="D69" s="75">
        <v>1.447</v>
      </c>
      <c r="E69" s="121">
        <f t="shared" si="11"/>
        <v>0.0068692206076618224</v>
      </c>
      <c r="F69" s="71">
        <f t="shared" si="11"/>
        <v>0.3822985468956407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52" t="s">
        <v>26</v>
      </c>
      <c r="D71" s="153"/>
      <c r="E71" s="152" t="s">
        <v>27</v>
      </c>
      <c r="F71" s="153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96</v>
      </c>
      <c r="C72" s="163">
        <v>0.00275</v>
      </c>
      <c r="D72" s="131">
        <v>0.71525</v>
      </c>
      <c r="E72" s="163">
        <f>C72/454*100</f>
        <v>0.000605726872246696</v>
      </c>
      <c r="F72" s="77">
        <f>D72/454*1000</f>
        <v>1.5754405286343613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81</v>
      </c>
      <c r="C73" s="163">
        <v>0.014</v>
      </c>
      <c r="D73" s="131">
        <v>0.74875</v>
      </c>
      <c r="E73" s="163">
        <f>C73/454*100</f>
        <v>0.003083700440528635</v>
      </c>
      <c r="F73" s="77">
        <f>D73/454*1000</f>
        <v>1.649229074889868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101</v>
      </c>
      <c r="C74" s="163">
        <v>0.013</v>
      </c>
      <c r="D74" s="131">
        <v>0.76975</v>
      </c>
      <c r="E74" s="163">
        <f>C74/454*100</f>
        <v>0.0028634361233480176</v>
      </c>
      <c r="F74" s="77">
        <f>D74/454*1000</f>
        <v>1.6954845814977975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9" t="s">
        <v>26</v>
      </c>
      <c r="D76" s="159"/>
      <c r="E76" s="152" t="s">
        <v>29</v>
      </c>
      <c r="F76" s="15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22">
        <v>0.0008</v>
      </c>
      <c r="D77" s="132">
        <v>0.1233</v>
      </c>
      <c r="E77" s="122">
        <f aca="true" t="shared" si="12" ref="E77:F79">C77/454*1000000</f>
        <v>1.762114537444934</v>
      </c>
      <c r="F77" s="71">
        <f t="shared" si="12"/>
        <v>271.58590308370043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89</v>
      </c>
      <c r="C78" s="122">
        <v>0.0004</v>
      </c>
      <c r="D78" s="132" t="s">
        <v>73</v>
      </c>
      <c r="E78" s="122">
        <f t="shared" si="12"/>
        <v>0.881057268722467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97</v>
      </c>
      <c r="C79" s="122">
        <v>0.0002</v>
      </c>
      <c r="D79" s="132" t="s">
        <v>73</v>
      </c>
      <c r="E79" s="122">
        <f t="shared" si="12"/>
        <v>0.4405286343612335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40" t="s">
        <v>73</v>
      </c>
      <c r="E85" s="133">
        <v>1.2232</v>
      </c>
      <c r="F85" s="133">
        <v>0.0093</v>
      </c>
      <c r="G85" s="133">
        <v>1.399</v>
      </c>
      <c r="H85" s="133">
        <v>1.0382</v>
      </c>
      <c r="I85" s="133">
        <v>0.7828</v>
      </c>
      <c r="J85" s="133">
        <v>0.7673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0.8175</v>
      </c>
      <c r="E86" s="134" t="s">
        <v>73</v>
      </c>
      <c r="F86" s="134">
        <v>0.0076</v>
      </c>
      <c r="G86" s="134">
        <v>1.1437</v>
      </c>
      <c r="H86" s="134">
        <v>0.8488</v>
      </c>
      <c r="I86" s="134">
        <v>0.6399</v>
      </c>
      <c r="J86" s="134">
        <v>0.6273</v>
      </c>
      <c r="K86" s="134">
        <v>0.1042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107.36</v>
      </c>
      <c r="E87" s="133">
        <v>131.3228</v>
      </c>
      <c r="F87" s="133" t="s">
        <v>73</v>
      </c>
      <c r="G87" s="133">
        <v>150.1966</v>
      </c>
      <c r="H87" s="133">
        <v>111.4618</v>
      </c>
      <c r="I87" s="133">
        <v>84.0391</v>
      </c>
      <c r="J87" s="133">
        <v>82.3773</v>
      </c>
      <c r="K87" s="133">
        <v>13.6783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0.7148</v>
      </c>
      <c r="E88" s="134">
        <v>0.8743</v>
      </c>
      <c r="F88" s="134">
        <v>0.0067</v>
      </c>
      <c r="G88" s="134" t="s">
        <v>73</v>
      </c>
      <c r="H88" s="134">
        <v>0.7421</v>
      </c>
      <c r="I88" s="134">
        <v>0.5595</v>
      </c>
      <c r="J88" s="134">
        <v>0.5485</v>
      </c>
      <c r="K88" s="134">
        <v>0.0911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0.9632</v>
      </c>
      <c r="E89" s="133">
        <v>1.1782</v>
      </c>
      <c r="F89" s="133">
        <v>0.009</v>
      </c>
      <c r="G89" s="133">
        <v>1.3475</v>
      </c>
      <c r="H89" s="133" t="s">
        <v>73</v>
      </c>
      <c r="I89" s="133">
        <v>0.754</v>
      </c>
      <c r="J89" s="133">
        <v>0.7391</v>
      </c>
      <c r="K89" s="133">
        <v>0.1227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1.2775</v>
      </c>
      <c r="E90" s="134">
        <v>1.5626</v>
      </c>
      <c r="F90" s="134">
        <v>0.0119</v>
      </c>
      <c r="G90" s="134">
        <v>1.7872</v>
      </c>
      <c r="H90" s="134">
        <v>1.3263</v>
      </c>
      <c r="I90" s="134" t="s">
        <v>73</v>
      </c>
      <c r="J90" s="134">
        <v>0.9802</v>
      </c>
      <c r="K90" s="134">
        <v>0.1628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1.3033</v>
      </c>
      <c r="E91" s="133">
        <v>1.5942</v>
      </c>
      <c r="F91" s="133">
        <v>0.0121</v>
      </c>
      <c r="G91" s="133">
        <v>1.8233</v>
      </c>
      <c r="H91" s="133">
        <v>1.3531</v>
      </c>
      <c r="I91" s="133">
        <v>1.0202</v>
      </c>
      <c r="J91" s="133" t="s">
        <v>73</v>
      </c>
      <c r="K91" s="133">
        <v>0.166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7.8489</v>
      </c>
      <c r="E92" s="134">
        <v>9.6008</v>
      </c>
      <c r="F92" s="134">
        <v>0.0731</v>
      </c>
      <c r="G92" s="134">
        <v>10.9806</v>
      </c>
      <c r="H92" s="134">
        <v>8.1488</v>
      </c>
      <c r="I92" s="134">
        <v>6.144</v>
      </c>
      <c r="J92" s="134">
        <v>6.0225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55</v>
      </c>
      <c r="C114" s="156"/>
      <c r="D114" s="156"/>
      <c r="E114" s="156"/>
      <c r="F114" s="156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2" t="s">
        <v>56</v>
      </c>
      <c r="C115" s="142"/>
      <c r="D115" s="142"/>
      <c r="E115" s="142"/>
      <c r="F115" s="142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2" t="s">
        <v>57</v>
      </c>
      <c r="C116" s="142"/>
      <c r="D116" s="142"/>
      <c r="E116" s="142"/>
      <c r="F116" s="142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2" t="s">
        <v>58</v>
      </c>
      <c r="C117" s="142"/>
      <c r="D117" s="142"/>
      <c r="E117" s="142"/>
      <c r="F117" s="142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2" t="s">
        <v>59</v>
      </c>
      <c r="C118" s="142"/>
      <c r="D118" s="142"/>
      <c r="E118" s="142"/>
      <c r="F118" s="142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2" t="s">
        <v>60</v>
      </c>
      <c r="C119" s="142"/>
      <c r="D119" s="142"/>
      <c r="E119" s="142"/>
      <c r="F119" s="142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2" t="s">
        <v>61</v>
      </c>
      <c r="C120" s="142"/>
      <c r="D120" s="142"/>
      <c r="E120" s="142"/>
      <c r="F120" s="142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8" t="s">
        <v>62</v>
      </c>
      <c r="C121" s="158"/>
      <c r="D121" s="158"/>
      <c r="E121" s="158"/>
      <c r="F121" s="158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49"/>
      <c r="D123" s="151"/>
      <c r="E123" s="151"/>
      <c r="F123" s="150"/>
      <c r="G123" s="125"/>
      <c r="H123" s="125"/>
    </row>
    <row r="124" spans="2:8" ht="30.75" customHeight="1">
      <c r="B124" s="32" t="s">
        <v>64</v>
      </c>
      <c r="C124" s="149" t="s">
        <v>65</v>
      </c>
      <c r="D124" s="150"/>
      <c r="E124" s="149" t="s">
        <v>66</v>
      </c>
      <c r="F124" s="150"/>
      <c r="G124" s="125"/>
      <c r="H124" s="125"/>
    </row>
    <row r="125" spans="2:8" ht="30.75" customHeight="1">
      <c r="B125" s="32" t="s">
        <v>67</v>
      </c>
      <c r="C125" s="149" t="s">
        <v>68</v>
      </c>
      <c r="D125" s="150"/>
      <c r="E125" s="149" t="s">
        <v>69</v>
      </c>
      <c r="F125" s="150"/>
      <c r="G125" s="125"/>
      <c r="H125" s="125"/>
    </row>
    <row r="126" spans="2:8" ht="15" customHeight="1">
      <c r="B126" s="143" t="s">
        <v>70</v>
      </c>
      <c r="C126" s="145" t="s">
        <v>71</v>
      </c>
      <c r="D126" s="146"/>
      <c r="E126" s="145" t="s">
        <v>72</v>
      </c>
      <c r="F126" s="146"/>
      <c r="G126" s="125"/>
      <c r="H126" s="125"/>
    </row>
    <row r="127" spans="2:8" ht="15" customHeight="1">
      <c r="B127" s="144"/>
      <c r="C127" s="147"/>
      <c r="D127" s="148"/>
      <c r="E127" s="147"/>
      <c r="F127" s="148"/>
      <c r="G127" s="125"/>
      <c r="H127" s="125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вован</cp:lastModifiedBy>
  <dcterms:created xsi:type="dcterms:W3CDTF">2015-11-06T07:22:19Z</dcterms:created>
  <dcterms:modified xsi:type="dcterms:W3CDTF">2018-04-06T07:04:10Z</dcterms:modified>
  <cp:category/>
  <cp:version/>
  <cp:contentType/>
  <cp:contentStatus/>
</cp:coreProperties>
</file>